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corp.maytoni.de\Users\RedirectedFolders\a.hafez\Desktop\"/>
    </mc:Choice>
  </mc:AlternateContent>
  <bookViews>
    <workbookView xWindow="360" yWindow="450" windowWidth="18795" windowHeight="11385" activeTab="10"/>
  </bookViews>
  <sheets>
    <sheet name="База" sheetId="2" r:id="rId1"/>
    <sheet name="Турнир" sheetId="3" r:id="rId2"/>
    <sheet name="Регистрация" sheetId="4" r:id="rId3"/>
    <sheet name="Команды" sheetId="5" r:id="rId4"/>
    <sheet name="Составы" sheetId="6" r:id="rId5"/>
    <sheet name="Рабочий" sheetId="11" state="hidden" r:id="rId6"/>
    <sheet name="Триплеты игроки" sheetId="8" state="hidden" r:id="rId7"/>
    <sheet name="Триплеты команды" sheetId="9" r:id="rId8"/>
    <sheet name="X" sheetId="12" r:id="rId9"/>
    <sheet name="А" sheetId="13" r:id="rId10"/>
    <sheet name="B" sheetId="14" r:id="rId11"/>
  </sheets>
  <definedNames>
    <definedName name="swiss_res" localSheetId="8">X!$A$1:$G$27</definedName>
    <definedName name="Игрок">База!$A$2:$A$686</definedName>
    <definedName name="Индивидуальный_рейтинг.accdb" localSheetId="0" hidden="1">База!$A$1:$F$686</definedName>
    <definedName name="Индивидуальный_рейтинг.accdb" localSheetId="6" hidden="1">'Триплеты игроки'!$B$1:$F$117</definedName>
    <definedName name="Индивидуальный_рейтинг.accdb" localSheetId="7" hidden="1">'Триплеты команды'!$A$1:$B$31</definedName>
  </definedNames>
  <calcPr calcId="152511"/>
</workbook>
</file>

<file path=xl/calcChain.xml><?xml version="1.0" encoding="utf-8"?>
<calcChain xmlns="http://schemas.openxmlformats.org/spreadsheetml/2006/main">
  <c r="B3" i="14" l="1"/>
  <c r="B7" i="14"/>
  <c r="F5" i="14" l="1"/>
  <c r="B11" i="14"/>
  <c r="F13" i="14"/>
  <c r="J9" i="14" s="1"/>
  <c r="B15" i="14"/>
  <c r="N17" i="14"/>
  <c r="B19" i="14"/>
  <c r="F21" i="14"/>
  <c r="B23" i="14"/>
  <c r="B27" i="14"/>
  <c r="F29" i="14"/>
  <c r="J25" i="14" s="1"/>
  <c r="B31" i="14"/>
  <c r="B4" i="13"/>
  <c r="F6" i="13"/>
  <c r="B8" i="13"/>
  <c r="J10" i="13"/>
  <c r="B12" i="13"/>
  <c r="F14" i="13"/>
  <c r="B16" i="13"/>
  <c r="N18" i="13"/>
  <c r="B20" i="13"/>
  <c r="F22" i="13"/>
  <c r="B24" i="13"/>
  <c r="J26" i="13"/>
  <c r="B28" i="13"/>
  <c r="F30" i="13"/>
  <c r="B32" i="13"/>
  <c r="B36" i="13"/>
  <c r="B40" i="13"/>
  <c r="F38" i="13" s="1"/>
  <c r="G2" i="8" l="1"/>
  <c r="A2" i="8" s="1"/>
  <c r="C2" i="9" s="1"/>
  <c r="G5" i="8"/>
  <c r="G9" i="8"/>
  <c r="G12" i="8"/>
  <c r="A12" i="8" s="1"/>
  <c r="G16" i="8"/>
  <c r="A16" i="8" s="1"/>
  <c r="G19" i="8"/>
  <c r="A19" i="8" s="1"/>
  <c r="G22" i="8"/>
  <c r="A22" i="8" s="1"/>
  <c r="G26" i="8"/>
  <c r="A26" i="8" s="1"/>
  <c r="G30" i="8"/>
  <c r="A30" i="8" s="1"/>
  <c r="G34" i="8"/>
  <c r="A34" i="8" s="1"/>
  <c r="G38" i="8"/>
  <c r="A38" i="8" s="1"/>
  <c r="G42" i="8"/>
  <c r="A42" i="8" s="1"/>
  <c r="G46" i="8"/>
  <c r="A46" i="8" s="1"/>
  <c r="G50" i="8"/>
  <c r="A50" i="8" s="1"/>
  <c r="G54" i="8"/>
  <c r="A54" i="8" s="1"/>
  <c r="G57" i="8"/>
  <c r="G58" i="8" s="1"/>
  <c r="G60" i="8"/>
  <c r="A60" i="8" s="1"/>
  <c r="G61" i="8"/>
  <c r="G62" i="8" s="1"/>
  <c r="G64" i="8"/>
  <c r="A64" i="8" s="1"/>
  <c r="G68" i="8"/>
  <c r="A68" i="8" s="1"/>
  <c r="G72" i="8"/>
  <c r="A72" i="8" s="1"/>
  <c r="G73" i="8"/>
  <c r="G74" i="8" s="1"/>
  <c r="A74" i="8" s="1"/>
  <c r="G75" i="8"/>
  <c r="A75" i="8" s="1"/>
  <c r="G79" i="8"/>
  <c r="A79" i="8" s="1"/>
  <c r="G83" i="8"/>
  <c r="A83" i="8" s="1"/>
  <c r="G87" i="8"/>
  <c r="A87" i="8" s="1"/>
  <c r="G90" i="8"/>
  <c r="A90" i="8" s="1"/>
  <c r="G94" i="8"/>
  <c r="A94" i="8" s="1"/>
  <c r="G98" i="8"/>
  <c r="A98" i="8" s="1"/>
  <c r="G100" i="8"/>
  <c r="A100" i="8" s="1"/>
  <c r="G102" i="8"/>
  <c r="A102" i="8" s="1"/>
  <c r="G106" i="8"/>
  <c r="A106" i="8" s="1"/>
  <c r="G110" i="8"/>
  <c r="A110" i="8" s="1"/>
  <c r="G114" i="8"/>
  <c r="A114" i="8" s="1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5" i="8" l="1"/>
  <c r="G66" i="8" s="1"/>
  <c r="G20" i="8"/>
  <c r="G13" i="8"/>
  <c r="G14" i="8" s="1"/>
  <c r="G69" i="8"/>
  <c r="G70" i="8" s="1"/>
  <c r="G101" i="8"/>
  <c r="A101" i="8" s="1"/>
  <c r="G17" i="8"/>
  <c r="A69" i="8"/>
  <c r="A66" i="8"/>
  <c r="G67" i="8"/>
  <c r="A67" i="8" s="1"/>
  <c r="A58" i="8"/>
  <c r="G59" i="8"/>
  <c r="A59" i="8" s="1"/>
  <c r="G18" i="8"/>
  <c r="A18" i="8" s="1"/>
  <c r="A17" i="8"/>
  <c r="G10" i="8"/>
  <c r="A9" i="8"/>
  <c r="A65" i="8"/>
  <c r="A70" i="8"/>
  <c r="G71" i="8"/>
  <c r="A71" i="8" s="1"/>
  <c r="A62" i="8"/>
  <c r="G63" i="8"/>
  <c r="A63" i="8" s="1"/>
  <c r="G6" i="8"/>
  <c r="A5" i="8"/>
  <c r="A61" i="8"/>
  <c r="A73" i="8"/>
  <c r="A57" i="8"/>
  <c r="G88" i="8"/>
  <c r="G84" i="8"/>
  <c r="G80" i="8"/>
  <c r="G76" i="8"/>
  <c r="G115" i="8"/>
  <c r="G111" i="8"/>
  <c r="G107" i="8"/>
  <c r="G103" i="8"/>
  <c r="G99" i="8"/>
  <c r="A99" i="8" s="1"/>
  <c r="G95" i="8"/>
  <c r="G91" i="8"/>
  <c r="G55" i="8"/>
  <c r="G51" i="8"/>
  <c r="G47" i="8"/>
  <c r="G43" i="8"/>
  <c r="G39" i="8"/>
  <c r="G35" i="8"/>
  <c r="G31" i="8"/>
  <c r="G27" i="8"/>
  <c r="G23" i="8"/>
  <c r="G3" i="8"/>
  <c r="J200" i="4"/>
  <c r="N200" i="4" s="1"/>
  <c r="I200" i="4"/>
  <c r="M200" i="4" s="1"/>
  <c r="H200" i="4"/>
  <c r="L200" i="4" s="1"/>
  <c r="G200" i="4"/>
  <c r="K200" i="4" s="1"/>
  <c r="J199" i="4"/>
  <c r="N199" i="4" s="1"/>
  <c r="I199" i="4"/>
  <c r="M199" i="4" s="1"/>
  <c r="H199" i="4"/>
  <c r="L199" i="4" s="1"/>
  <c r="G199" i="4"/>
  <c r="K199" i="4" s="1"/>
  <c r="J198" i="4"/>
  <c r="N198" i="4" s="1"/>
  <c r="I198" i="4"/>
  <c r="M198" i="4" s="1"/>
  <c r="H198" i="4"/>
  <c r="L198" i="4" s="1"/>
  <c r="G198" i="4"/>
  <c r="K198" i="4" s="1"/>
  <c r="J197" i="4"/>
  <c r="N197" i="4" s="1"/>
  <c r="I197" i="4"/>
  <c r="M197" i="4" s="1"/>
  <c r="H197" i="4"/>
  <c r="L197" i="4" s="1"/>
  <c r="G197" i="4"/>
  <c r="K197" i="4" s="1"/>
  <c r="J196" i="4"/>
  <c r="N196" i="4" s="1"/>
  <c r="I196" i="4"/>
  <c r="M196" i="4" s="1"/>
  <c r="H196" i="4"/>
  <c r="L196" i="4" s="1"/>
  <c r="G196" i="4"/>
  <c r="K196" i="4" s="1"/>
  <c r="J195" i="4"/>
  <c r="N195" i="4" s="1"/>
  <c r="I195" i="4"/>
  <c r="M195" i="4" s="1"/>
  <c r="H195" i="4"/>
  <c r="L195" i="4" s="1"/>
  <c r="G195" i="4"/>
  <c r="K195" i="4" s="1"/>
  <c r="J194" i="4"/>
  <c r="N194" i="4" s="1"/>
  <c r="I194" i="4"/>
  <c r="M194" i="4" s="1"/>
  <c r="H194" i="4"/>
  <c r="L194" i="4" s="1"/>
  <c r="G194" i="4"/>
  <c r="K194" i="4" s="1"/>
  <c r="J193" i="4"/>
  <c r="N193" i="4" s="1"/>
  <c r="I193" i="4"/>
  <c r="M193" i="4" s="1"/>
  <c r="H193" i="4"/>
  <c r="L193" i="4" s="1"/>
  <c r="G193" i="4"/>
  <c r="K193" i="4" s="1"/>
  <c r="J192" i="4"/>
  <c r="N192" i="4" s="1"/>
  <c r="I192" i="4"/>
  <c r="M192" i="4" s="1"/>
  <c r="H192" i="4"/>
  <c r="L192" i="4" s="1"/>
  <c r="G192" i="4"/>
  <c r="K192" i="4" s="1"/>
  <c r="J191" i="4"/>
  <c r="N191" i="4" s="1"/>
  <c r="I191" i="4"/>
  <c r="M191" i="4" s="1"/>
  <c r="H191" i="4"/>
  <c r="L191" i="4" s="1"/>
  <c r="G191" i="4"/>
  <c r="K191" i="4" s="1"/>
  <c r="J190" i="4"/>
  <c r="N190" i="4" s="1"/>
  <c r="I190" i="4"/>
  <c r="M190" i="4" s="1"/>
  <c r="H190" i="4"/>
  <c r="L190" i="4" s="1"/>
  <c r="G190" i="4"/>
  <c r="K190" i="4" s="1"/>
  <c r="J189" i="4"/>
  <c r="N189" i="4" s="1"/>
  <c r="I189" i="4"/>
  <c r="M189" i="4" s="1"/>
  <c r="H189" i="4"/>
  <c r="L189" i="4" s="1"/>
  <c r="G189" i="4"/>
  <c r="K189" i="4" s="1"/>
  <c r="J188" i="4"/>
  <c r="N188" i="4" s="1"/>
  <c r="I188" i="4"/>
  <c r="M188" i="4" s="1"/>
  <c r="H188" i="4"/>
  <c r="L188" i="4" s="1"/>
  <c r="G188" i="4"/>
  <c r="K188" i="4" s="1"/>
  <c r="J187" i="4"/>
  <c r="N187" i="4" s="1"/>
  <c r="I187" i="4"/>
  <c r="M187" i="4" s="1"/>
  <c r="H187" i="4"/>
  <c r="L187" i="4" s="1"/>
  <c r="G187" i="4"/>
  <c r="K187" i="4" s="1"/>
  <c r="J186" i="4"/>
  <c r="N186" i="4" s="1"/>
  <c r="I186" i="4"/>
  <c r="M186" i="4" s="1"/>
  <c r="H186" i="4"/>
  <c r="L186" i="4" s="1"/>
  <c r="G186" i="4"/>
  <c r="K186" i="4" s="1"/>
  <c r="J185" i="4"/>
  <c r="N185" i="4" s="1"/>
  <c r="I185" i="4"/>
  <c r="M185" i="4" s="1"/>
  <c r="H185" i="4"/>
  <c r="L185" i="4" s="1"/>
  <c r="G185" i="4"/>
  <c r="K185" i="4" s="1"/>
  <c r="J184" i="4"/>
  <c r="N184" i="4" s="1"/>
  <c r="I184" i="4"/>
  <c r="M184" i="4" s="1"/>
  <c r="H184" i="4"/>
  <c r="L184" i="4" s="1"/>
  <c r="G184" i="4"/>
  <c r="K184" i="4" s="1"/>
  <c r="J183" i="4"/>
  <c r="N183" i="4" s="1"/>
  <c r="I183" i="4"/>
  <c r="M183" i="4" s="1"/>
  <c r="H183" i="4"/>
  <c r="L183" i="4" s="1"/>
  <c r="G183" i="4"/>
  <c r="K183" i="4" s="1"/>
  <c r="J182" i="4"/>
  <c r="N182" i="4" s="1"/>
  <c r="I182" i="4"/>
  <c r="M182" i="4" s="1"/>
  <c r="H182" i="4"/>
  <c r="L182" i="4" s="1"/>
  <c r="G182" i="4"/>
  <c r="K182" i="4" s="1"/>
  <c r="J181" i="4"/>
  <c r="N181" i="4" s="1"/>
  <c r="I181" i="4"/>
  <c r="M181" i="4" s="1"/>
  <c r="H181" i="4"/>
  <c r="L181" i="4" s="1"/>
  <c r="G181" i="4"/>
  <c r="K181" i="4" s="1"/>
  <c r="J180" i="4"/>
  <c r="N180" i="4" s="1"/>
  <c r="I180" i="4"/>
  <c r="M180" i="4" s="1"/>
  <c r="H180" i="4"/>
  <c r="L180" i="4" s="1"/>
  <c r="G180" i="4"/>
  <c r="K180" i="4" s="1"/>
  <c r="J179" i="4"/>
  <c r="N179" i="4" s="1"/>
  <c r="I179" i="4"/>
  <c r="M179" i="4" s="1"/>
  <c r="H179" i="4"/>
  <c r="L179" i="4" s="1"/>
  <c r="G179" i="4"/>
  <c r="K179" i="4" s="1"/>
  <c r="J178" i="4"/>
  <c r="N178" i="4" s="1"/>
  <c r="I178" i="4"/>
  <c r="M178" i="4" s="1"/>
  <c r="H178" i="4"/>
  <c r="L178" i="4" s="1"/>
  <c r="G178" i="4"/>
  <c r="K178" i="4" s="1"/>
  <c r="J177" i="4"/>
  <c r="N177" i="4" s="1"/>
  <c r="I177" i="4"/>
  <c r="M177" i="4" s="1"/>
  <c r="H177" i="4"/>
  <c r="L177" i="4" s="1"/>
  <c r="G177" i="4"/>
  <c r="K177" i="4" s="1"/>
  <c r="J176" i="4"/>
  <c r="N176" i="4" s="1"/>
  <c r="I176" i="4"/>
  <c r="M176" i="4" s="1"/>
  <c r="H176" i="4"/>
  <c r="L176" i="4" s="1"/>
  <c r="G176" i="4"/>
  <c r="K176" i="4" s="1"/>
  <c r="J175" i="4"/>
  <c r="N175" i="4" s="1"/>
  <c r="I175" i="4"/>
  <c r="M175" i="4" s="1"/>
  <c r="H175" i="4"/>
  <c r="L175" i="4" s="1"/>
  <c r="G175" i="4"/>
  <c r="K175" i="4" s="1"/>
  <c r="J174" i="4"/>
  <c r="N174" i="4" s="1"/>
  <c r="I174" i="4"/>
  <c r="M174" i="4" s="1"/>
  <c r="H174" i="4"/>
  <c r="L174" i="4" s="1"/>
  <c r="G174" i="4"/>
  <c r="K174" i="4" s="1"/>
  <c r="J173" i="4"/>
  <c r="N173" i="4" s="1"/>
  <c r="I173" i="4"/>
  <c r="M173" i="4" s="1"/>
  <c r="H173" i="4"/>
  <c r="L173" i="4" s="1"/>
  <c r="G173" i="4"/>
  <c r="K173" i="4" s="1"/>
  <c r="J172" i="4"/>
  <c r="N172" i="4" s="1"/>
  <c r="I172" i="4"/>
  <c r="M172" i="4" s="1"/>
  <c r="H172" i="4"/>
  <c r="L172" i="4" s="1"/>
  <c r="G172" i="4"/>
  <c r="K172" i="4" s="1"/>
  <c r="J171" i="4"/>
  <c r="N171" i="4" s="1"/>
  <c r="I171" i="4"/>
  <c r="M171" i="4" s="1"/>
  <c r="H171" i="4"/>
  <c r="L171" i="4" s="1"/>
  <c r="G171" i="4"/>
  <c r="K171" i="4" s="1"/>
  <c r="J170" i="4"/>
  <c r="N170" i="4" s="1"/>
  <c r="I170" i="4"/>
  <c r="M170" i="4" s="1"/>
  <c r="H170" i="4"/>
  <c r="L170" i="4" s="1"/>
  <c r="G170" i="4"/>
  <c r="K170" i="4" s="1"/>
  <c r="J169" i="4"/>
  <c r="N169" i="4" s="1"/>
  <c r="I169" i="4"/>
  <c r="M169" i="4" s="1"/>
  <c r="H169" i="4"/>
  <c r="L169" i="4" s="1"/>
  <c r="G169" i="4"/>
  <c r="K169" i="4" s="1"/>
  <c r="J168" i="4"/>
  <c r="N168" i="4" s="1"/>
  <c r="I168" i="4"/>
  <c r="M168" i="4" s="1"/>
  <c r="H168" i="4"/>
  <c r="L168" i="4" s="1"/>
  <c r="G168" i="4"/>
  <c r="K168" i="4" s="1"/>
  <c r="J167" i="4"/>
  <c r="N167" i="4" s="1"/>
  <c r="I167" i="4"/>
  <c r="M167" i="4" s="1"/>
  <c r="H167" i="4"/>
  <c r="L167" i="4" s="1"/>
  <c r="G167" i="4"/>
  <c r="K167" i="4" s="1"/>
  <c r="J166" i="4"/>
  <c r="N166" i="4" s="1"/>
  <c r="I166" i="4"/>
  <c r="M166" i="4" s="1"/>
  <c r="H166" i="4"/>
  <c r="L166" i="4" s="1"/>
  <c r="G166" i="4"/>
  <c r="K166" i="4" s="1"/>
  <c r="J165" i="4"/>
  <c r="N165" i="4" s="1"/>
  <c r="I165" i="4"/>
  <c r="M165" i="4" s="1"/>
  <c r="H165" i="4"/>
  <c r="L165" i="4" s="1"/>
  <c r="G165" i="4"/>
  <c r="K165" i="4" s="1"/>
  <c r="J164" i="4"/>
  <c r="N164" i="4" s="1"/>
  <c r="I164" i="4"/>
  <c r="M164" i="4" s="1"/>
  <c r="H164" i="4"/>
  <c r="L164" i="4" s="1"/>
  <c r="G164" i="4"/>
  <c r="K164" i="4" s="1"/>
  <c r="J163" i="4"/>
  <c r="N163" i="4" s="1"/>
  <c r="I163" i="4"/>
  <c r="M163" i="4" s="1"/>
  <c r="H163" i="4"/>
  <c r="L163" i="4" s="1"/>
  <c r="G163" i="4"/>
  <c r="K163" i="4" s="1"/>
  <c r="J162" i="4"/>
  <c r="N162" i="4" s="1"/>
  <c r="I162" i="4"/>
  <c r="M162" i="4" s="1"/>
  <c r="H162" i="4"/>
  <c r="L162" i="4" s="1"/>
  <c r="G162" i="4"/>
  <c r="K162" i="4" s="1"/>
  <c r="J161" i="4"/>
  <c r="N161" i="4" s="1"/>
  <c r="I161" i="4"/>
  <c r="M161" i="4" s="1"/>
  <c r="H161" i="4"/>
  <c r="L161" i="4" s="1"/>
  <c r="G161" i="4"/>
  <c r="K161" i="4" s="1"/>
  <c r="J160" i="4"/>
  <c r="N160" i="4" s="1"/>
  <c r="I160" i="4"/>
  <c r="M160" i="4" s="1"/>
  <c r="H160" i="4"/>
  <c r="L160" i="4" s="1"/>
  <c r="G160" i="4"/>
  <c r="K160" i="4" s="1"/>
  <c r="J159" i="4"/>
  <c r="N159" i="4" s="1"/>
  <c r="I159" i="4"/>
  <c r="M159" i="4" s="1"/>
  <c r="H159" i="4"/>
  <c r="L159" i="4" s="1"/>
  <c r="G159" i="4"/>
  <c r="K159" i="4" s="1"/>
  <c r="J158" i="4"/>
  <c r="N158" i="4" s="1"/>
  <c r="I158" i="4"/>
  <c r="M158" i="4" s="1"/>
  <c r="H158" i="4"/>
  <c r="L158" i="4" s="1"/>
  <c r="G158" i="4"/>
  <c r="K158" i="4" s="1"/>
  <c r="J157" i="4"/>
  <c r="N157" i="4" s="1"/>
  <c r="I157" i="4"/>
  <c r="M157" i="4" s="1"/>
  <c r="H157" i="4"/>
  <c r="L157" i="4" s="1"/>
  <c r="G157" i="4"/>
  <c r="K157" i="4" s="1"/>
  <c r="J156" i="4"/>
  <c r="N156" i="4" s="1"/>
  <c r="I156" i="4"/>
  <c r="M156" i="4" s="1"/>
  <c r="H156" i="4"/>
  <c r="L156" i="4" s="1"/>
  <c r="G156" i="4"/>
  <c r="K156" i="4" s="1"/>
  <c r="J155" i="4"/>
  <c r="N155" i="4" s="1"/>
  <c r="I155" i="4"/>
  <c r="M155" i="4" s="1"/>
  <c r="H155" i="4"/>
  <c r="L155" i="4" s="1"/>
  <c r="G155" i="4"/>
  <c r="K155" i="4" s="1"/>
  <c r="J154" i="4"/>
  <c r="N154" i="4" s="1"/>
  <c r="I154" i="4"/>
  <c r="M154" i="4" s="1"/>
  <c r="H154" i="4"/>
  <c r="L154" i="4" s="1"/>
  <c r="G154" i="4"/>
  <c r="K154" i="4" s="1"/>
  <c r="J153" i="4"/>
  <c r="N153" i="4" s="1"/>
  <c r="I153" i="4"/>
  <c r="M153" i="4" s="1"/>
  <c r="H153" i="4"/>
  <c r="L153" i="4" s="1"/>
  <c r="G153" i="4"/>
  <c r="K153" i="4" s="1"/>
  <c r="J152" i="4"/>
  <c r="N152" i="4" s="1"/>
  <c r="I152" i="4"/>
  <c r="M152" i="4" s="1"/>
  <c r="H152" i="4"/>
  <c r="L152" i="4" s="1"/>
  <c r="G152" i="4"/>
  <c r="K152" i="4" s="1"/>
  <c r="J151" i="4"/>
  <c r="N151" i="4" s="1"/>
  <c r="I151" i="4"/>
  <c r="M151" i="4" s="1"/>
  <c r="H151" i="4"/>
  <c r="L151" i="4" s="1"/>
  <c r="G151" i="4"/>
  <c r="K151" i="4" s="1"/>
  <c r="J150" i="4"/>
  <c r="N150" i="4" s="1"/>
  <c r="I150" i="4"/>
  <c r="M150" i="4" s="1"/>
  <c r="H150" i="4"/>
  <c r="L150" i="4" s="1"/>
  <c r="G150" i="4"/>
  <c r="K150" i="4" s="1"/>
  <c r="J149" i="4"/>
  <c r="N149" i="4" s="1"/>
  <c r="I149" i="4"/>
  <c r="M149" i="4" s="1"/>
  <c r="H149" i="4"/>
  <c r="L149" i="4" s="1"/>
  <c r="G149" i="4"/>
  <c r="K149" i="4" s="1"/>
  <c r="J148" i="4"/>
  <c r="N148" i="4" s="1"/>
  <c r="I148" i="4"/>
  <c r="M148" i="4" s="1"/>
  <c r="H148" i="4"/>
  <c r="L148" i="4" s="1"/>
  <c r="G148" i="4"/>
  <c r="K148" i="4" s="1"/>
  <c r="J147" i="4"/>
  <c r="N147" i="4" s="1"/>
  <c r="I147" i="4"/>
  <c r="M147" i="4" s="1"/>
  <c r="H147" i="4"/>
  <c r="L147" i="4" s="1"/>
  <c r="G147" i="4"/>
  <c r="K147" i="4" s="1"/>
  <c r="J146" i="4"/>
  <c r="N146" i="4" s="1"/>
  <c r="I146" i="4"/>
  <c r="M146" i="4" s="1"/>
  <c r="H146" i="4"/>
  <c r="L146" i="4" s="1"/>
  <c r="G146" i="4"/>
  <c r="K146" i="4" s="1"/>
  <c r="J145" i="4"/>
  <c r="N145" i="4" s="1"/>
  <c r="I145" i="4"/>
  <c r="M145" i="4" s="1"/>
  <c r="H145" i="4"/>
  <c r="L145" i="4" s="1"/>
  <c r="G145" i="4"/>
  <c r="K145" i="4" s="1"/>
  <c r="J144" i="4"/>
  <c r="N144" i="4" s="1"/>
  <c r="I144" i="4"/>
  <c r="M144" i="4" s="1"/>
  <c r="H144" i="4"/>
  <c r="L144" i="4" s="1"/>
  <c r="G144" i="4"/>
  <c r="K144" i="4" s="1"/>
  <c r="J143" i="4"/>
  <c r="N143" i="4" s="1"/>
  <c r="I143" i="4"/>
  <c r="M143" i="4" s="1"/>
  <c r="H143" i="4"/>
  <c r="L143" i="4" s="1"/>
  <c r="G143" i="4"/>
  <c r="K143" i="4" s="1"/>
  <c r="J142" i="4"/>
  <c r="N142" i="4" s="1"/>
  <c r="I142" i="4"/>
  <c r="M142" i="4" s="1"/>
  <c r="H142" i="4"/>
  <c r="L142" i="4" s="1"/>
  <c r="G142" i="4"/>
  <c r="K142" i="4" s="1"/>
  <c r="J141" i="4"/>
  <c r="N141" i="4" s="1"/>
  <c r="I141" i="4"/>
  <c r="M141" i="4" s="1"/>
  <c r="H141" i="4"/>
  <c r="L141" i="4" s="1"/>
  <c r="G141" i="4"/>
  <c r="K141" i="4" s="1"/>
  <c r="J140" i="4"/>
  <c r="N140" i="4" s="1"/>
  <c r="I140" i="4"/>
  <c r="M140" i="4" s="1"/>
  <c r="H140" i="4"/>
  <c r="L140" i="4" s="1"/>
  <c r="G140" i="4"/>
  <c r="K140" i="4" s="1"/>
  <c r="J139" i="4"/>
  <c r="N139" i="4" s="1"/>
  <c r="I139" i="4"/>
  <c r="M139" i="4" s="1"/>
  <c r="H139" i="4"/>
  <c r="L139" i="4" s="1"/>
  <c r="G139" i="4"/>
  <c r="K139" i="4" s="1"/>
  <c r="J138" i="4"/>
  <c r="N138" i="4" s="1"/>
  <c r="I138" i="4"/>
  <c r="M138" i="4" s="1"/>
  <c r="H138" i="4"/>
  <c r="L138" i="4" s="1"/>
  <c r="G138" i="4"/>
  <c r="K138" i="4" s="1"/>
  <c r="J137" i="4"/>
  <c r="N137" i="4" s="1"/>
  <c r="I137" i="4"/>
  <c r="M137" i="4" s="1"/>
  <c r="H137" i="4"/>
  <c r="L137" i="4" s="1"/>
  <c r="G137" i="4"/>
  <c r="K137" i="4" s="1"/>
  <c r="J136" i="4"/>
  <c r="N136" i="4" s="1"/>
  <c r="I136" i="4"/>
  <c r="M136" i="4" s="1"/>
  <c r="H136" i="4"/>
  <c r="L136" i="4" s="1"/>
  <c r="G136" i="4"/>
  <c r="K136" i="4" s="1"/>
  <c r="J135" i="4"/>
  <c r="N135" i="4" s="1"/>
  <c r="I135" i="4"/>
  <c r="M135" i="4" s="1"/>
  <c r="H135" i="4"/>
  <c r="L135" i="4" s="1"/>
  <c r="G135" i="4"/>
  <c r="K135" i="4" s="1"/>
  <c r="J134" i="4"/>
  <c r="N134" i="4" s="1"/>
  <c r="I134" i="4"/>
  <c r="M134" i="4" s="1"/>
  <c r="H134" i="4"/>
  <c r="L134" i="4" s="1"/>
  <c r="G134" i="4"/>
  <c r="K134" i="4" s="1"/>
  <c r="J133" i="4"/>
  <c r="N133" i="4" s="1"/>
  <c r="I133" i="4"/>
  <c r="M133" i="4" s="1"/>
  <c r="H133" i="4"/>
  <c r="L133" i="4" s="1"/>
  <c r="G133" i="4"/>
  <c r="K133" i="4" s="1"/>
  <c r="J132" i="4"/>
  <c r="N132" i="4" s="1"/>
  <c r="I132" i="4"/>
  <c r="M132" i="4" s="1"/>
  <c r="H132" i="4"/>
  <c r="L132" i="4" s="1"/>
  <c r="G132" i="4"/>
  <c r="K132" i="4" s="1"/>
  <c r="J131" i="4"/>
  <c r="N131" i="4" s="1"/>
  <c r="I131" i="4"/>
  <c r="M131" i="4" s="1"/>
  <c r="H131" i="4"/>
  <c r="L131" i="4" s="1"/>
  <c r="G131" i="4"/>
  <c r="K131" i="4" s="1"/>
  <c r="J130" i="4"/>
  <c r="N130" i="4" s="1"/>
  <c r="I130" i="4"/>
  <c r="M130" i="4" s="1"/>
  <c r="H130" i="4"/>
  <c r="L130" i="4" s="1"/>
  <c r="G130" i="4"/>
  <c r="K130" i="4" s="1"/>
  <c r="J129" i="4"/>
  <c r="N129" i="4" s="1"/>
  <c r="I129" i="4"/>
  <c r="M129" i="4" s="1"/>
  <c r="H129" i="4"/>
  <c r="L129" i="4" s="1"/>
  <c r="G129" i="4"/>
  <c r="K129" i="4" s="1"/>
  <c r="J128" i="4"/>
  <c r="N128" i="4" s="1"/>
  <c r="I128" i="4"/>
  <c r="M128" i="4" s="1"/>
  <c r="H128" i="4"/>
  <c r="L128" i="4" s="1"/>
  <c r="G128" i="4"/>
  <c r="K128" i="4" s="1"/>
  <c r="J127" i="4"/>
  <c r="N127" i="4" s="1"/>
  <c r="I127" i="4"/>
  <c r="M127" i="4" s="1"/>
  <c r="H127" i="4"/>
  <c r="L127" i="4" s="1"/>
  <c r="G127" i="4"/>
  <c r="K127" i="4" s="1"/>
  <c r="J126" i="4"/>
  <c r="N126" i="4" s="1"/>
  <c r="I126" i="4"/>
  <c r="M126" i="4" s="1"/>
  <c r="H126" i="4"/>
  <c r="L126" i="4" s="1"/>
  <c r="G126" i="4"/>
  <c r="K126" i="4" s="1"/>
  <c r="J125" i="4"/>
  <c r="N125" i="4" s="1"/>
  <c r="I125" i="4"/>
  <c r="M125" i="4" s="1"/>
  <c r="H125" i="4"/>
  <c r="L125" i="4" s="1"/>
  <c r="G125" i="4"/>
  <c r="K125" i="4" s="1"/>
  <c r="J124" i="4"/>
  <c r="N124" i="4" s="1"/>
  <c r="I124" i="4"/>
  <c r="M124" i="4" s="1"/>
  <c r="H124" i="4"/>
  <c r="L124" i="4" s="1"/>
  <c r="G124" i="4"/>
  <c r="K124" i="4" s="1"/>
  <c r="J123" i="4"/>
  <c r="N123" i="4" s="1"/>
  <c r="I123" i="4"/>
  <c r="M123" i="4" s="1"/>
  <c r="H123" i="4"/>
  <c r="L123" i="4" s="1"/>
  <c r="G123" i="4"/>
  <c r="K123" i="4" s="1"/>
  <c r="J122" i="4"/>
  <c r="N122" i="4" s="1"/>
  <c r="I122" i="4"/>
  <c r="M122" i="4" s="1"/>
  <c r="H122" i="4"/>
  <c r="L122" i="4" s="1"/>
  <c r="G122" i="4"/>
  <c r="K122" i="4" s="1"/>
  <c r="J121" i="4"/>
  <c r="N121" i="4" s="1"/>
  <c r="I121" i="4"/>
  <c r="M121" i="4" s="1"/>
  <c r="H121" i="4"/>
  <c r="L121" i="4" s="1"/>
  <c r="G121" i="4"/>
  <c r="K121" i="4" s="1"/>
  <c r="J120" i="4"/>
  <c r="N120" i="4" s="1"/>
  <c r="I120" i="4"/>
  <c r="M120" i="4" s="1"/>
  <c r="H120" i="4"/>
  <c r="L120" i="4" s="1"/>
  <c r="G120" i="4"/>
  <c r="K120" i="4" s="1"/>
  <c r="J119" i="4"/>
  <c r="N119" i="4" s="1"/>
  <c r="I119" i="4"/>
  <c r="M119" i="4" s="1"/>
  <c r="H119" i="4"/>
  <c r="L119" i="4" s="1"/>
  <c r="G119" i="4"/>
  <c r="K119" i="4" s="1"/>
  <c r="J118" i="4"/>
  <c r="N118" i="4" s="1"/>
  <c r="I118" i="4"/>
  <c r="M118" i="4" s="1"/>
  <c r="H118" i="4"/>
  <c r="L118" i="4" s="1"/>
  <c r="G118" i="4"/>
  <c r="K118" i="4" s="1"/>
  <c r="J117" i="4"/>
  <c r="N117" i="4" s="1"/>
  <c r="I117" i="4"/>
  <c r="M117" i="4" s="1"/>
  <c r="H117" i="4"/>
  <c r="L117" i="4" s="1"/>
  <c r="G117" i="4"/>
  <c r="K117" i="4" s="1"/>
  <c r="J116" i="4"/>
  <c r="N116" i="4" s="1"/>
  <c r="I116" i="4"/>
  <c r="M116" i="4" s="1"/>
  <c r="H116" i="4"/>
  <c r="L116" i="4" s="1"/>
  <c r="G116" i="4"/>
  <c r="K116" i="4" s="1"/>
  <c r="J115" i="4"/>
  <c r="N115" i="4" s="1"/>
  <c r="I115" i="4"/>
  <c r="M115" i="4" s="1"/>
  <c r="H115" i="4"/>
  <c r="L115" i="4" s="1"/>
  <c r="G115" i="4"/>
  <c r="K115" i="4" s="1"/>
  <c r="J114" i="4"/>
  <c r="N114" i="4" s="1"/>
  <c r="I114" i="4"/>
  <c r="M114" i="4" s="1"/>
  <c r="H114" i="4"/>
  <c r="L114" i="4" s="1"/>
  <c r="G114" i="4"/>
  <c r="K114" i="4" s="1"/>
  <c r="J113" i="4"/>
  <c r="N113" i="4" s="1"/>
  <c r="I113" i="4"/>
  <c r="M113" i="4" s="1"/>
  <c r="H113" i="4"/>
  <c r="L113" i="4" s="1"/>
  <c r="G113" i="4"/>
  <c r="K113" i="4" s="1"/>
  <c r="J112" i="4"/>
  <c r="N112" i="4" s="1"/>
  <c r="I112" i="4"/>
  <c r="M112" i="4" s="1"/>
  <c r="H112" i="4"/>
  <c r="L112" i="4" s="1"/>
  <c r="G112" i="4"/>
  <c r="K112" i="4" s="1"/>
  <c r="J111" i="4"/>
  <c r="N111" i="4" s="1"/>
  <c r="I111" i="4"/>
  <c r="M111" i="4" s="1"/>
  <c r="H111" i="4"/>
  <c r="L111" i="4" s="1"/>
  <c r="G111" i="4"/>
  <c r="K111" i="4" s="1"/>
  <c r="J110" i="4"/>
  <c r="N110" i="4" s="1"/>
  <c r="I110" i="4"/>
  <c r="M110" i="4" s="1"/>
  <c r="H110" i="4"/>
  <c r="L110" i="4" s="1"/>
  <c r="G110" i="4"/>
  <c r="K110" i="4" s="1"/>
  <c r="J109" i="4"/>
  <c r="N109" i="4" s="1"/>
  <c r="I109" i="4"/>
  <c r="M109" i="4" s="1"/>
  <c r="H109" i="4"/>
  <c r="L109" i="4" s="1"/>
  <c r="G109" i="4"/>
  <c r="K109" i="4" s="1"/>
  <c r="J108" i="4"/>
  <c r="N108" i="4" s="1"/>
  <c r="I108" i="4"/>
  <c r="M108" i="4" s="1"/>
  <c r="H108" i="4"/>
  <c r="L108" i="4" s="1"/>
  <c r="G108" i="4"/>
  <c r="K108" i="4" s="1"/>
  <c r="J107" i="4"/>
  <c r="N107" i="4" s="1"/>
  <c r="I107" i="4"/>
  <c r="M107" i="4" s="1"/>
  <c r="H107" i="4"/>
  <c r="L107" i="4" s="1"/>
  <c r="G107" i="4"/>
  <c r="K107" i="4" s="1"/>
  <c r="J106" i="4"/>
  <c r="N106" i="4" s="1"/>
  <c r="I106" i="4"/>
  <c r="M106" i="4" s="1"/>
  <c r="H106" i="4"/>
  <c r="L106" i="4" s="1"/>
  <c r="G106" i="4"/>
  <c r="K106" i="4" s="1"/>
  <c r="J105" i="4"/>
  <c r="N105" i="4" s="1"/>
  <c r="I105" i="4"/>
  <c r="M105" i="4" s="1"/>
  <c r="H105" i="4"/>
  <c r="L105" i="4" s="1"/>
  <c r="G105" i="4"/>
  <c r="K105" i="4" s="1"/>
  <c r="J104" i="4"/>
  <c r="N104" i="4" s="1"/>
  <c r="I104" i="4"/>
  <c r="M104" i="4" s="1"/>
  <c r="H104" i="4"/>
  <c r="L104" i="4" s="1"/>
  <c r="G104" i="4"/>
  <c r="K104" i="4" s="1"/>
  <c r="J103" i="4"/>
  <c r="N103" i="4" s="1"/>
  <c r="I103" i="4"/>
  <c r="M103" i="4" s="1"/>
  <c r="H103" i="4"/>
  <c r="L103" i="4" s="1"/>
  <c r="G103" i="4"/>
  <c r="K103" i="4" s="1"/>
  <c r="J102" i="4"/>
  <c r="N102" i="4" s="1"/>
  <c r="I102" i="4"/>
  <c r="M102" i="4" s="1"/>
  <c r="H102" i="4"/>
  <c r="L102" i="4" s="1"/>
  <c r="G102" i="4"/>
  <c r="K102" i="4" s="1"/>
  <c r="J101" i="4"/>
  <c r="N101" i="4" s="1"/>
  <c r="I101" i="4"/>
  <c r="M101" i="4" s="1"/>
  <c r="H101" i="4"/>
  <c r="L101" i="4" s="1"/>
  <c r="G101" i="4"/>
  <c r="K101" i="4" s="1"/>
  <c r="J100" i="4"/>
  <c r="N100" i="4" s="1"/>
  <c r="I100" i="4"/>
  <c r="M100" i="4" s="1"/>
  <c r="H100" i="4"/>
  <c r="L100" i="4" s="1"/>
  <c r="G100" i="4"/>
  <c r="K100" i="4" s="1"/>
  <c r="J99" i="4"/>
  <c r="N99" i="4" s="1"/>
  <c r="I99" i="4"/>
  <c r="M99" i="4" s="1"/>
  <c r="H99" i="4"/>
  <c r="L99" i="4" s="1"/>
  <c r="G99" i="4"/>
  <c r="K99" i="4" s="1"/>
  <c r="J98" i="4"/>
  <c r="N98" i="4" s="1"/>
  <c r="I98" i="4"/>
  <c r="M98" i="4" s="1"/>
  <c r="H98" i="4"/>
  <c r="L98" i="4" s="1"/>
  <c r="G98" i="4"/>
  <c r="K98" i="4" s="1"/>
  <c r="J97" i="4"/>
  <c r="N97" i="4" s="1"/>
  <c r="I97" i="4"/>
  <c r="M97" i="4" s="1"/>
  <c r="H97" i="4"/>
  <c r="L97" i="4" s="1"/>
  <c r="G97" i="4"/>
  <c r="K97" i="4" s="1"/>
  <c r="J96" i="4"/>
  <c r="N96" i="4" s="1"/>
  <c r="I96" i="4"/>
  <c r="M96" i="4" s="1"/>
  <c r="H96" i="4"/>
  <c r="L96" i="4" s="1"/>
  <c r="G96" i="4"/>
  <c r="K96" i="4" s="1"/>
  <c r="J95" i="4"/>
  <c r="N95" i="4" s="1"/>
  <c r="I95" i="4"/>
  <c r="M95" i="4" s="1"/>
  <c r="H95" i="4"/>
  <c r="L95" i="4" s="1"/>
  <c r="G95" i="4"/>
  <c r="K95" i="4" s="1"/>
  <c r="J94" i="4"/>
  <c r="N94" i="4" s="1"/>
  <c r="I94" i="4"/>
  <c r="M94" i="4" s="1"/>
  <c r="H94" i="4"/>
  <c r="L94" i="4" s="1"/>
  <c r="G94" i="4"/>
  <c r="K94" i="4" s="1"/>
  <c r="J93" i="4"/>
  <c r="N93" i="4" s="1"/>
  <c r="I93" i="4"/>
  <c r="M93" i="4" s="1"/>
  <c r="H93" i="4"/>
  <c r="L93" i="4" s="1"/>
  <c r="G93" i="4"/>
  <c r="K93" i="4" s="1"/>
  <c r="J92" i="4"/>
  <c r="N92" i="4" s="1"/>
  <c r="I92" i="4"/>
  <c r="M92" i="4" s="1"/>
  <c r="H92" i="4"/>
  <c r="L92" i="4" s="1"/>
  <c r="G92" i="4"/>
  <c r="K92" i="4" s="1"/>
  <c r="J91" i="4"/>
  <c r="N91" i="4" s="1"/>
  <c r="I91" i="4"/>
  <c r="M91" i="4" s="1"/>
  <c r="H91" i="4"/>
  <c r="L91" i="4" s="1"/>
  <c r="G91" i="4"/>
  <c r="K91" i="4" s="1"/>
  <c r="J90" i="4"/>
  <c r="N90" i="4" s="1"/>
  <c r="I90" i="4"/>
  <c r="M90" i="4" s="1"/>
  <c r="H90" i="4"/>
  <c r="L90" i="4" s="1"/>
  <c r="G90" i="4"/>
  <c r="K90" i="4" s="1"/>
  <c r="J89" i="4"/>
  <c r="N89" i="4" s="1"/>
  <c r="I89" i="4"/>
  <c r="M89" i="4" s="1"/>
  <c r="H89" i="4"/>
  <c r="L89" i="4" s="1"/>
  <c r="G89" i="4"/>
  <c r="K89" i="4" s="1"/>
  <c r="J88" i="4"/>
  <c r="N88" i="4" s="1"/>
  <c r="I88" i="4"/>
  <c r="M88" i="4" s="1"/>
  <c r="H88" i="4"/>
  <c r="L88" i="4" s="1"/>
  <c r="G88" i="4"/>
  <c r="K88" i="4" s="1"/>
  <c r="J87" i="4"/>
  <c r="N87" i="4" s="1"/>
  <c r="I87" i="4"/>
  <c r="M87" i="4" s="1"/>
  <c r="H87" i="4"/>
  <c r="L87" i="4" s="1"/>
  <c r="G87" i="4"/>
  <c r="K87" i="4" s="1"/>
  <c r="J86" i="4"/>
  <c r="N86" i="4" s="1"/>
  <c r="I86" i="4"/>
  <c r="M86" i="4" s="1"/>
  <c r="H86" i="4"/>
  <c r="L86" i="4" s="1"/>
  <c r="G86" i="4"/>
  <c r="K86" i="4" s="1"/>
  <c r="J85" i="4"/>
  <c r="N85" i="4" s="1"/>
  <c r="I85" i="4"/>
  <c r="M85" i="4" s="1"/>
  <c r="H85" i="4"/>
  <c r="L85" i="4" s="1"/>
  <c r="G85" i="4"/>
  <c r="K85" i="4" s="1"/>
  <c r="J84" i="4"/>
  <c r="N84" i="4" s="1"/>
  <c r="I84" i="4"/>
  <c r="M84" i="4" s="1"/>
  <c r="H84" i="4"/>
  <c r="L84" i="4" s="1"/>
  <c r="G84" i="4"/>
  <c r="K84" i="4" s="1"/>
  <c r="J83" i="4"/>
  <c r="N83" i="4" s="1"/>
  <c r="I83" i="4"/>
  <c r="M83" i="4" s="1"/>
  <c r="H83" i="4"/>
  <c r="L83" i="4" s="1"/>
  <c r="G83" i="4"/>
  <c r="K83" i="4" s="1"/>
  <c r="J82" i="4"/>
  <c r="N82" i="4" s="1"/>
  <c r="I82" i="4"/>
  <c r="M82" i="4" s="1"/>
  <c r="H82" i="4"/>
  <c r="L82" i="4" s="1"/>
  <c r="G82" i="4"/>
  <c r="K82" i="4" s="1"/>
  <c r="J81" i="4"/>
  <c r="N81" i="4" s="1"/>
  <c r="I81" i="4"/>
  <c r="M81" i="4" s="1"/>
  <c r="H81" i="4"/>
  <c r="L81" i="4" s="1"/>
  <c r="G81" i="4"/>
  <c r="K81" i="4" s="1"/>
  <c r="J80" i="4"/>
  <c r="N80" i="4" s="1"/>
  <c r="I80" i="4"/>
  <c r="M80" i="4" s="1"/>
  <c r="H80" i="4"/>
  <c r="L80" i="4" s="1"/>
  <c r="G80" i="4"/>
  <c r="K80" i="4" s="1"/>
  <c r="J79" i="4"/>
  <c r="N79" i="4" s="1"/>
  <c r="I79" i="4"/>
  <c r="M79" i="4" s="1"/>
  <c r="H79" i="4"/>
  <c r="L79" i="4" s="1"/>
  <c r="G79" i="4"/>
  <c r="K79" i="4" s="1"/>
  <c r="J78" i="4"/>
  <c r="N78" i="4" s="1"/>
  <c r="I78" i="4"/>
  <c r="M78" i="4" s="1"/>
  <c r="H78" i="4"/>
  <c r="L78" i="4" s="1"/>
  <c r="G78" i="4"/>
  <c r="K78" i="4" s="1"/>
  <c r="J77" i="4"/>
  <c r="N77" i="4" s="1"/>
  <c r="I77" i="4"/>
  <c r="M77" i="4" s="1"/>
  <c r="H77" i="4"/>
  <c r="L77" i="4" s="1"/>
  <c r="G77" i="4"/>
  <c r="K77" i="4" s="1"/>
  <c r="J76" i="4"/>
  <c r="N76" i="4" s="1"/>
  <c r="I76" i="4"/>
  <c r="M76" i="4" s="1"/>
  <c r="H76" i="4"/>
  <c r="L76" i="4" s="1"/>
  <c r="G76" i="4"/>
  <c r="K76" i="4" s="1"/>
  <c r="J75" i="4"/>
  <c r="N75" i="4" s="1"/>
  <c r="I75" i="4"/>
  <c r="M75" i="4" s="1"/>
  <c r="H75" i="4"/>
  <c r="L75" i="4" s="1"/>
  <c r="G75" i="4"/>
  <c r="K75" i="4" s="1"/>
  <c r="J74" i="4"/>
  <c r="N74" i="4" s="1"/>
  <c r="I74" i="4"/>
  <c r="M74" i="4" s="1"/>
  <c r="H74" i="4"/>
  <c r="L74" i="4" s="1"/>
  <c r="G74" i="4"/>
  <c r="K74" i="4" s="1"/>
  <c r="J73" i="4"/>
  <c r="N73" i="4" s="1"/>
  <c r="I73" i="4"/>
  <c r="M73" i="4" s="1"/>
  <c r="H73" i="4"/>
  <c r="L73" i="4" s="1"/>
  <c r="G73" i="4"/>
  <c r="K73" i="4" s="1"/>
  <c r="J72" i="4"/>
  <c r="N72" i="4" s="1"/>
  <c r="I72" i="4"/>
  <c r="M72" i="4" s="1"/>
  <c r="H72" i="4"/>
  <c r="L72" i="4" s="1"/>
  <c r="G72" i="4"/>
  <c r="K72" i="4" s="1"/>
  <c r="J71" i="4"/>
  <c r="N71" i="4" s="1"/>
  <c r="I71" i="4"/>
  <c r="M71" i="4" s="1"/>
  <c r="H71" i="4"/>
  <c r="L71" i="4" s="1"/>
  <c r="G71" i="4"/>
  <c r="K71" i="4" s="1"/>
  <c r="J70" i="4"/>
  <c r="N70" i="4" s="1"/>
  <c r="I70" i="4"/>
  <c r="M70" i="4" s="1"/>
  <c r="H70" i="4"/>
  <c r="L70" i="4" s="1"/>
  <c r="G70" i="4"/>
  <c r="K70" i="4" s="1"/>
  <c r="J69" i="4"/>
  <c r="N69" i="4" s="1"/>
  <c r="I69" i="4"/>
  <c r="M69" i="4" s="1"/>
  <c r="H69" i="4"/>
  <c r="L69" i="4" s="1"/>
  <c r="G69" i="4"/>
  <c r="K69" i="4" s="1"/>
  <c r="J68" i="4"/>
  <c r="N68" i="4" s="1"/>
  <c r="I68" i="4"/>
  <c r="M68" i="4" s="1"/>
  <c r="H68" i="4"/>
  <c r="L68" i="4" s="1"/>
  <c r="G68" i="4"/>
  <c r="K68" i="4" s="1"/>
  <c r="J67" i="4"/>
  <c r="N67" i="4" s="1"/>
  <c r="I67" i="4"/>
  <c r="M67" i="4" s="1"/>
  <c r="H67" i="4"/>
  <c r="L67" i="4" s="1"/>
  <c r="G67" i="4"/>
  <c r="K67" i="4" s="1"/>
  <c r="J66" i="4"/>
  <c r="N66" i="4" s="1"/>
  <c r="I66" i="4"/>
  <c r="M66" i="4" s="1"/>
  <c r="H66" i="4"/>
  <c r="L66" i="4" s="1"/>
  <c r="G66" i="4"/>
  <c r="K66" i="4" s="1"/>
  <c r="J65" i="4"/>
  <c r="N65" i="4" s="1"/>
  <c r="I65" i="4"/>
  <c r="M65" i="4" s="1"/>
  <c r="H65" i="4"/>
  <c r="L65" i="4" s="1"/>
  <c r="G65" i="4"/>
  <c r="K65" i="4" s="1"/>
  <c r="J64" i="4"/>
  <c r="N64" i="4" s="1"/>
  <c r="I64" i="4"/>
  <c r="M64" i="4" s="1"/>
  <c r="H64" i="4"/>
  <c r="L64" i="4" s="1"/>
  <c r="G64" i="4"/>
  <c r="K64" i="4" s="1"/>
  <c r="J63" i="4"/>
  <c r="N63" i="4" s="1"/>
  <c r="I63" i="4"/>
  <c r="M63" i="4" s="1"/>
  <c r="H63" i="4"/>
  <c r="L63" i="4" s="1"/>
  <c r="G63" i="4"/>
  <c r="K63" i="4" s="1"/>
  <c r="J62" i="4"/>
  <c r="N62" i="4" s="1"/>
  <c r="I62" i="4"/>
  <c r="M62" i="4" s="1"/>
  <c r="H62" i="4"/>
  <c r="L62" i="4" s="1"/>
  <c r="G62" i="4"/>
  <c r="K62" i="4" s="1"/>
  <c r="J61" i="4"/>
  <c r="N61" i="4" s="1"/>
  <c r="I61" i="4"/>
  <c r="M61" i="4" s="1"/>
  <c r="H61" i="4"/>
  <c r="L61" i="4" s="1"/>
  <c r="G61" i="4"/>
  <c r="K61" i="4" s="1"/>
  <c r="J60" i="4"/>
  <c r="N60" i="4" s="1"/>
  <c r="I60" i="4"/>
  <c r="M60" i="4" s="1"/>
  <c r="H60" i="4"/>
  <c r="L60" i="4" s="1"/>
  <c r="G60" i="4"/>
  <c r="K60" i="4" s="1"/>
  <c r="J59" i="4"/>
  <c r="N59" i="4" s="1"/>
  <c r="I59" i="4"/>
  <c r="M59" i="4" s="1"/>
  <c r="H59" i="4"/>
  <c r="L59" i="4" s="1"/>
  <c r="G59" i="4"/>
  <c r="K59" i="4" s="1"/>
  <c r="J58" i="4"/>
  <c r="N58" i="4" s="1"/>
  <c r="I58" i="4"/>
  <c r="M58" i="4" s="1"/>
  <c r="H58" i="4"/>
  <c r="L58" i="4" s="1"/>
  <c r="G58" i="4"/>
  <c r="K58" i="4" s="1"/>
  <c r="J57" i="4"/>
  <c r="N57" i="4" s="1"/>
  <c r="I57" i="4"/>
  <c r="M57" i="4" s="1"/>
  <c r="H57" i="4"/>
  <c r="L57" i="4" s="1"/>
  <c r="G57" i="4"/>
  <c r="K57" i="4" s="1"/>
  <c r="J56" i="4"/>
  <c r="N56" i="4" s="1"/>
  <c r="I56" i="4"/>
  <c r="M56" i="4" s="1"/>
  <c r="H56" i="4"/>
  <c r="L56" i="4" s="1"/>
  <c r="G56" i="4"/>
  <c r="K56" i="4" s="1"/>
  <c r="J55" i="4"/>
  <c r="N55" i="4" s="1"/>
  <c r="I55" i="4"/>
  <c r="M55" i="4" s="1"/>
  <c r="H55" i="4"/>
  <c r="L55" i="4" s="1"/>
  <c r="G55" i="4"/>
  <c r="K55" i="4" s="1"/>
  <c r="J54" i="4"/>
  <c r="N54" i="4" s="1"/>
  <c r="I54" i="4"/>
  <c r="M54" i="4" s="1"/>
  <c r="H54" i="4"/>
  <c r="L54" i="4" s="1"/>
  <c r="G54" i="4"/>
  <c r="K54" i="4" s="1"/>
  <c r="J53" i="4"/>
  <c r="N53" i="4" s="1"/>
  <c r="I53" i="4"/>
  <c r="M53" i="4" s="1"/>
  <c r="H53" i="4"/>
  <c r="L53" i="4" s="1"/>
  <c r="G53" i="4"/>
  <c r="K53" i="4" s="1"/>
  <c r="J52" i="4"/>
  <c r="N52" i="4" s="1"/>
  <c r="I52" i="4"/>
  <c r="M52" i="4" s="1"/>
  <c r="H52" i="4"/>
  <c r="L52" i="4" s="1"/>
  <c r="G52" i="4"/>
  <c r="K52" i="4" s="1"/>
  <c r="J51" i="4"/>
  <c r="N51" i="4" s="1"/>
  <c r="I51" i="4"/>
  <c r="M51" i="4" s="1"/>
  <c r="H51" i="4"/>
  <c r="L51" i="4" s="1"/>
  <c r="G51" i="4"/>
  <c r="K51" i="4" s="1"/>
  <c r="J50" i="4"/>
  <c r="N50" i="4" s="1"/>
  <c r="I50" i="4"/>
  <c r="M50" i="4" s="1"/>
  <c r="H50" i="4"/>
  <c r="L50" i="4" s="1"/>
  <c r="G50" i="4"/>
  <c r="K50" i="4" s="1"/>
  <c r="J49" i="4"/>
  <c r="N49" i="4" s="1"/>
  <c r="I49" i="4"/>
  <c r="M49" i="4" s="1"/>
  <c r="H49" i="4"/>
  <c r="L49" i="4" s="1"/>
  <c r="G49" i="4"/>
  <c r="K49" i="4" s="1"/>
  <c r="J48" i="4"/>
  <c r="N48" i="4" s="1"/>
  <c r="I48" i="4"/>
  <c r="M48" i="4" s="1"/>
  <c r="H48" i="4"/>
  <c r="L48" i="4" s="1"/>
  <c r="G48" i="4"/>
  <c r="K48" i="4" s="1"/>
  <c r="J47" i="4"/>
  <c r="N47" i="4" s="1"/>
  <c r="I47" i="4"/>
  <c r="M47" i="4" s="1"/>
  <c r="H47" i="4"/>
  <c r="L47" i="4" s="1"/>
  <c r="G47" i="4"/>
  <c r="K47" i="4" s="1"/>
  <c r="J46" i="4"/>
  <c r="N46" i="4" s="1"/>
  <c r="I46" i="4"/>
  <c r="M46" i="4" s="1"/>
  <c r="H46" i="4"/>
  <c r="L46" i="4" s="1"/>
  <c r="G46" i="4"/>
  <c r="K46" i="4" s="1"/>
  <c r="J45" i="4"/>
  <c r="N45" i="4" s="1"/>
  <c r="I45" i="4"/>
  <c r="M45" i="4" s="1"/>
  <c r="H45" i="4"/>
  <c r="L45" i="4" s="1"/>
  <c r="G45" i="4"/>
  <c r="K45" i="4" s="1"/>
  <c r="J44" i="4"/>
  <c r="N44" i="4" s="1"/>
  <c r="I44" i="4"/>
  <c r="M44" i="4" s="1"/>
  <c r="H44" i="4"/>
  <c r="L44" i="4" s="1"/>
  <c r="G44" i="4"/>
  <c r="K44" i="4" s="1"/>
  <c r="J43" i="4"/>
  <c r="N43" i="4" s="1"/>
  <c r="I43" i="4"/>
  <c r="M43" i="4" s="1"/>
  <c r="H43" i="4"/>
  <c r="L43" i="4" s="1"/>
  <c r="G43" i="4"/>
  <c r="K43" i="4" s="1"/>
  <c r="J42" i="4"/>
  <c r="N42" i="4" s="1"/>
  <c r="I42" i="4"/>
  <c r="M42" i="4" s="1"/>
  <c r="H42" i="4"/>
  <c r="L42" i="4" s="1"/>
  <c r="G42" i="4"/>
  <c r="K42" i="4" s="1"/>
  <c r="J41" i="4"/>
  <c r="N41" i="4" s="1"/>
  <c r="I41" i="4"/>
  <c r="M41" i="4" s="1"/>
  <c r="H41" i="4"/>
  <c r="L41" i="4" s="1"/>
  <c r="G41" i="4"/>
  <c r="K41" i="4" s="1"/>
  <c r="J40" i="4"/>
  <c r="N40" i="4" s="1"/>
  <c r="I40" i="4"/>
  <c r="M40" i="4" s="1"/>
  <c r="H40" i="4"/>
  <c r="L40" i="4" s="1"/>
  <c r="G40" i="4"/>
  <c r="K40" i="4" s="1"/>
  <c r="J39" i="4"/>
  <c r="N39" i="4" s="1"/>
  <c r="I39" i="4"/>
  <c r="M39" i="4" s="1"/>
  <c r="H39" i="4"/>
  <c r="L39" i="4" s="1"/>
  <c r="G39" i="4"/>
  <c r="K39" i="4" s="1"/>
  <c r="J38" i="4"/>
  <c r="N38" i="4" s="1"/>
  <c r="I38" i="4"/>
  <c r="M38" i="4" s="1"/>
  <c r="H38" i="4"/>
  <c r="L38" i="4" s="1"/>
  <c r="G38" i="4"/>
  <c r="K38" i="4" s="1"/>
  <c r="J37" i="4"/>
  <c r="N37" i="4" s="1"/>
  <c r="I37" i="4"/>
  <c r="M37" i="4" s="1"/>
  <c r="H37" i="4"/>
  <c r="L37" i="4" s="1"/>
  <c r="G37" i="4"/>
  <c r="K37" i="4" s="1"/>
  <c r="J36" i="4"/>
  <c r="N36" i="4" s="1"/>
  <c r="I36" i="4"/>
  <c r="M36" i="4" s="1"/>
  <c r="H36" i="4"/>
  <c r="L36" i="4" s="1"/>
  <c r="G36" i="4"/>
  <c r="K36" i="4" s="1"/>
  <c r="J35" i="4"/>
  <c r="N35" i="4" s="1"/>
  <c r="I35" i="4"/>
  <c r="M35" i="4" s="1"/>
  <c r="H35" i="4"/>
  <c r="L35" i="4" s="1"/>
  <c r="G35" i="4"/>
  <c r="K35" i="4" s="1"/>
  <c r="J34" i="4"/>
  <c r="N34" i="4" s="1"/>
  <c r="I34" i="4"/>
  <c r="M34" i="4" s="1"/>
  <c r="H34" i="4"/>
  <c r="L34" i="4" s="1"/>
  <c r="G34" i="4"/>
  <c r="K34" i="4" s="1"/>
  <c r="J33" i="4"/>
  <c r="N33" i="4" s="1"/>
  <c r="I33" i="4"/>
  <c r="M33" i="4" s="1"/>
  <c r="H33" i="4"/>
  <c r="L33" i="4" s="1"/>
  <c r="G33" i="4"/>
  <c r="K33" i="4" s="1"/>
  <c r="J32" i="4"/>
  <c r="N32" i="4" s="1"/>
  <c r="I32" i="4"/>
  <c r="M32" i="4" s="1"/>
  <c r="H32" i="4"/>
  <c r="L32" i="4" s="1"/>
  <c r="G32" i="4"/>
  <c r="K32" i="4" s="1"/>
  <c r="J31" i="4"/>
  <c r="N31" i="4" s="1"/>
  <c r="I31" i="4"/>
  <c r="M31" i="4" s="1"/>
  <c r="H31" i="4"/>
  <c r="L31" i="4" s="1"/>
  <c r="G31" i="4"/>
  <c r="K31" i="4" s="1"/>
  <c r="J30" i="4"/>
  <c r="N30" i="4" s="1"/>
  <c r="I30" i="4"/>
  <c r="M30" i="4" s="1"/>
  <c r="H30" i="4"/>
  <c r="L30" i="4" s="1"/>
  <c r="G30" i="4"/>
  <c r="K30" i="4" s="1"/>
  <c r="J29" i="4"/>
  <c r="N29" i="4" s="1"/>
  <c r="I29" i="4"/>
  <c r="M29" i="4" s="1"/>
  <c r="H29" i="4"/>
  <c r="L29" i="4" s="1"/>
  <c r="G29" i="4"/>
  <c r="K29" i="4" s="1"/>
  <c r="J28" i="4"/>
  <c r="N28" i="4" s="1"/>
  <c r="I28" i="4"/>
  <c r="M28" i="4" s="1"/>
  <c r="H28" i="4"/>
  <c r="G28" i="4"/>
  <c r="J27" i="4"/>
  <c r="N27" i="4" s="1"/>
  <c r="I27" i="4"/>
  <c r="H27" i="4"/>
  <c r="G27" i="4"/>
  <c r="J26" i="4"/>
  <c r="N26" i="4" s="1"/>
  <c r="I26" i="4"/>
  <c r="H26" i="4"/>
  <c r="G26" i="4"/>
  <c r="J25" i="4"/>
  <c r="N25" i="4" s="1"/>
  <c r="I25" i="4"/>
  <c r="H25" i="4"/>
  <c r="G25" i="4"/>
  <c r="J24" i="4"/>
  <c r="N24" i="4" s="1"/>
  <c r="I24" i="4"/>
  <c r="H24" i="4"/>
  <c r="G24" i="4"/>
  <c r="J23" i="4"/>
  <c r="I23" i="4"/>
  <c r="H23" i="4"/>
  <c r="G23" i="4"/>
  <c r="J22" i="4"/>
  <c r="I22" i="4"/>
  <c r="H22" i="4"/>
  <c r="G22" i="4"/>
  <c r="J21" i="4"/>
  <c r="I21" i="4"/>
  <c r="H21" i="4"/>
  <c r="G21" i="4"/>
  <c r="J20" i="4"/>
  <c r="N20" i="4" s="1"/>
  <c r="I20" i="4"/>
  <c r="H20" i="4"/>
  <c r="G20" i="4"/>
  <c r="J19" i="4"/>
  <c r="I19" i="4"/>
  <c r="H19" i="4"/>
  <c r="G19" i="4"/>
  <c r="J18" i="4"/>
  <c r="I18" i="4"/>
  <c r="H18" i="4"/>
  <c r="G18" i="4"/>
  <c r="J17" i="4"/>
  <c r="N17" i="4" s="1"/>
  <c r="I17" i="4"/>
  <c r="H17" i="4"/>
  <c r="G17" i="4"/>
  <c r="J16" i="4"/>
  <c r="I16" i="4"/>
  <c r="H16" i="4"/>
  <c r="G16" i="4"/>
  <c r="J15" i="4"/>
  <c r="N15" i="4" s="1"/>
  <c r="I15" i="4"/>
  <c r="H15" i="4"/>
  <c r="G15" i="4"/>
  <c r="J14" i="4"/>
  <c r="N14" i="4" s="1"/>
  <c r="I14" i="4"/>
  <c r="H14" i="4"/>
  <c r="G14" i="4"/>
  <c r="J13" i="4"/>
  <c r="I13" i="4"/>
  <c r="H13" i="4"/>
  <c r="G13" i="4"/>
  <c r="J12" i="4"/>
  <c r="I12" i="4"/>
  <c r="H12" i="4"/>
  <c r="G12" i="4"/>
  <c r="J11" i="4"/>
  <c r="I11" i="4"/>
  <c r="H11" i="4"/>
  <c r="G11" i="4"/>
  <c r="J10" i="4"/>
  <c r="I10" i="4"/>
  <c r="H10" i="4"/>
  <c r="G10" i="4"/>
  <c r="J9" i="4"/>
  <c r="I9" i="4"/>
  <c r="H9" i="4"/>
  <c r="G9" i="4"/>
  <c r="J8" i="4"/>
  <c r="N8" i="4" s="1"/>
  <c r="I8" i="4"/>
  <c r="H8" i="4"/>
  <c r="G8" i="4"/>
  <c r="J7" i="4"/>
  <c r="I7" i="4"/>
  <c r="H7" i="4"/>
  <c r="G7" i="4"/>
  <c r="J6" i="4"/>
  <c r="I6" i="4"/>
  <c r="H6" i="4"/>
  <c r="G6" i="4"/>
  <c r="J5" i="4"/>
  <c r="I5" i="4"/>
  <c r="H5" i="4"/>
  <c r="G5" i="4"/>
  <c r="J4" i="4"/>
  <c r="I4" i="4"/>
  <c r="H4" i="4"/>
  <c r="G4" i="4"/>
  <c r="J3" i="4"/>
  <c r="N3" i="4" s="1"/>
  <c r="I3" i="4"/>
  <c r="H3" i="4"/>
  <c r="G3" i="4"/>
  <c r="J2" i="4"/>
  <c r="I2" i="4"/>
  <c r="H2" i="4"/>
  <c r="G2" i="4"/>
  <c r="N22" i="4"/>
  <c r="L5" i="4"/>
  <c r="N13" i="4"/>
  <c r="K10" i="4"/>
  <c r="M7" i="4"/>
  <c r="N23" i="4"/>
  <c r="M27" i="4"/>
  <c r="L22" i="4"/>
  <c r="M13" i="4"/>
  <c r="M10" i="4"/>
  <c r="M25" i="4"/>
  <c r="M21" i="4"/>
  <c r="L15" i="4"/>
  <c r="L2" i="4"/>
  <c r="M11" i="4"/>
  <c r="M4" i="4"/>
  <c r="N19" i="4"/>
  <c r="M22" i="4"/>
  <c r="M9" i="4"/>
  <c r="M24" i="4"/>
  <c r="L14" i="4"/>
  <c r="K18" i="4"/>
  <c r="K12" i="4"/>
  <c r="K9" i="4"/>
  <c r="K5" i="4"/>
  <c r="L25" i="4"/>
  <c r="M20" i="4"/>
  <c r="K15" i="4"/>
  <c r="N10" i="4"/>
  <c r="L26" i="4"/>
  <c r="K17" i="4"/>
  <c r="M18" i="4"/>
  <c r="L10" i="4"/>
  <c r="K26" i="4"/>
  <c r="M15" i="4"/>
  <c r="L28" i="4"/>
  <c r="L18" i="4"/>
  <c r="M12" i="4"/>
  <c r="L9" i="4"/>
  <c r="L19" i="4"/>
  <c r="N18" i="4"/>
  <c r="K25" i="4"/>
  <c r="M14" i="4"/>
  <c r="N6" i="4"/>
  <c r="N2" i="4"/>
  <c r="K24" i="4"/>
  <c r="M8" i="4"/>
  <c r="L8" i="4"/>
  <c r="L7" i="4"/>
  <c r="L27" i="4"/>
  <c r="L24" i="4"/>
  <c r="K14" i="4"/>
  <c r="N9" i="4"/>
  <c r="L13" i="4"/>
  <c r="K21" i="4"/>
  <c r="K16" i="4"/>
  <c r="K11" i="4"/>
  <c r="K19" i="4"/>
  <c r="N16" i="4"/>
  <c r="M23" i="4"/>
  <c r="M16" i="4"/>
  <c r="L23" i="4"/>
  <c r="K8" i="4"/>
  <c r="K28" i="4"/>
  <c r="K27" i="4"/>
  <c r="L16" i="4"/>
  <c r="L11" i="4"/>
  <c r="K7" i="4"/>
  <c r="K23" i="4"/>
  <c r="M17" i="4"/>
  <c r="M3" i="4"/>
  <c r="M6" i="4"/>
  <c r="N21" i="4"/>
  <c r="K3" i="4"/>
  <c r="N11" i="4"/>
  <c r="L4" i="4"/>
  <c r="M19" i="4"/>
  <c r="K22" i="4"/>
  <c r="K13" i="4"/>
  <c r="K6" i="4"/>
  <c r="M26" i="4"/>
  <c r="L21" i="4"/>
  <c r="L17" i="4"/>
  <c r="L12" i="4"/>
  <c r="N5" i="4"/>
  <c r="L20" i="4"/>
  <c r="K2" i="4"/>
  <c r="N12" i="4"/>
  <c r="M5" i="4"/>
  <c r="K20" i="4"/>
  <c r="L6" i="4"/>
  <c r="N4" i="4"/>
  <c r="N7" i="4"/>
  <c r="K4" i="4"/>
  <c r="L3" i="4"/>
  <c r="M2" i="4"/>
  <c r="A13" i="8" l="1"/>
  <c r="A20" i="8"/>
  <c r="G21" i="8"/>
  <c r="A21" i="8" s="1"/>
  <c r="A35" i="8"/>
  <c r="G36" i="8"/>
  <c r="A88" i="8"/>
  <c r="G89" i="8"/>
  <c r="A89" i="8" s="1"/>
  <c r="A23" i="8"/>
  <c r="G24" i="8"/>
  <c r="A39" i="8"/>
  <c r="G40" i="8"/>
  <c r="A55" i="8"/>
  <c r="G56" i="8"/>
  <c r="A56" i="8" s="1"/>
  <c r="A103" i="8"/>
  <c r="G104" i="8"/>
  <c r="A76" i="8"/>
  <c r="G77" i="8"/>
  <c r="A10" i="8"/>
  <c r="G11" i="8"/>
  <c r="A11" i="8" s="1"/>
  <c r="A51" i="8"/>
  <c r="G52" i="8"/>
  <c r="A27" i="8"/>
  <c r="G28" i="8"/>
  <c r="A43" i="8"/>
  <c r="G44" i="8"/>
  <c r="A91" i="8"/>
  <c r="G92" i="8"/>
  <c r="A107" i="8"/>
  <c r="G108" i="8"/>
  <c r="A80" i="8"/>
  <c r="G81" i="8"/>
  <c r="A6" i="8"/>
  <c r="G7" i="8"/>
  <c r="A3" i="8"/>
  <c r="G4" i="8"/>
  <c r="A4" i="8" s="1"/>
  <c r="A115" i="8"/>
  <c r="G116" i="8"/>
  <c r="A31" i="8"/>
  <c r="G32" i="8"/>
  <c r="A47" i="8"/>
  <c r="G48" i="8"/>
  <c r="A95" i="8"/>
  <c r="G96" i="8"/>
  <c r="A111" i="8"/>
  <c r="G112" i="8"/>
  <c r="A84" i="8"/>
  <c r="G85" i="8"/>
  <c r="A14" i="8"/>
  <c r="G15" i="8"/>
  <c r="A15" i="8" s="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F2" i="11"/>
  <c r="G2" i="11"/>
  <c r="F3" i="11"/>
  <c r="G3" i="11"/>
  <c r="F4" i="11"/>
  <c r="G4" i="11"/>
  <c r="F5" i="11"/>
  <c r="G5" i="11"/>
  <c r="F6" i="11"/>
  <c r="G6" i="11"/>
  <c r="F7" i="11"/>
  <c r="G7" i="11"/>
  <c r="F8" i="11"/>
  <c r="G8" i="11"/>
  <c r="F9" i="11"/>
  <c r="G9" i="11"/>
  <c r="F10" i="11"/>
  <c r="G10" i="11"/>
  <c r="F11" i="11"/>
  <c r="G11" i="11"/>
  <c r="F12" i="11"/>
  <c r="G12" i="11"/>
  <c r="F13" i="11"/>
  <c r="G13" i="11"/>
  <c r="F14" i="11"/>
  <c r="G14" i="11"/>
  <c r="F15" i="11"/>
  <c r="G15" i="11"/>
  <c r="F16" i="11"/>
  <c r="G16" i="11"/>
  <c r="F17" i="11"/>
  <c r="G17" i="11"/>
  <c r="F18" i="11"/>
  <c r="G18" i="11"/>
  <c r="F19" i="11"/>
  <c r="G19" i="11"/>
  <c r="F20" i="11"/>
  <c r="G20" i="11"/>
  <c r="F21" i="11"/>
  <c r="G21" i="11"/>
  <c r="F22" i="11"/>
  <c r="G22" i="11"/>
  <c r="F23" i="11"/>
  <c r="G23" i="11"/>
  <c r="F24" i="11"/>
  <c r="G24" i="11"/>
  <c r="F25" i="11"/>
  <c r="G25" i="11"/>
  <c r="F26" i="11"/>
  <c r="G26" i="11"/>
  <c r="F27" i="11"/>
  <c r="G27" i="11"/>
  <c r="F28" i="11"/>
  <c r="G28" i="11"/>
  <c r="F29" i="11"/>
  <c r="G29" i="11"/>
  <c r="F30" i="11"/>
  <c r="G30" i="11"/>
  <c r="F31" i="11"/>
  <c r="G31" i="11"/>
  <c r="F32" i="11"/>
  <c r="G32" i="11"/>
  <c r="F33" i="11"/>
  <c r="G33" i="11"/>
  <c r="F34" i="11"/>
  <c r="G34" i="11"/>
  <c r="F35" i="11"/>
  <c r="G35" i="11"/>
  <c r="F36" i="11"/>
  <c r="G36" i="11"/>
  <c r="F37" i="11"/>
  <c r="G37" i="11"/>
  <c r="F38" i="11"/>
  <c r="G38" i="11"/>
  <c r="F39" i="11"/>
  <c r="G39" i="11"/>
  <c r="F40" i="11"/>
  <c r="G40" i="11"/>
  <c r="F41" i="11"/>
  <c r="G41" i="11"/>
  <c r="F42" i="11"/>
  <c r="G42" i="11"/>
  <c r="F43" i="11"/>
  <c r="G43" i="11"/>
  <c r="F44" i="11"/>
  <c r="G44" i="11"/>
  <c r="F45" i="11"/>
  <c r="G45" i="11"/>
  <c r="F46" i="11"/>
  <c r="G46" i="11"/>
  <c r="F47" i="11"/>
  <c r="G47" i="11"/>
  <c r="F48" i="11"/>
  <c r="G48" i="11"/>
  <c r="F49" i="11"/>
  <c r="G49" i="11"/>
  <c r="F50" i="11"/>
  <c r="G50" i="11"/>
  <c r="F51" i="11"/>
  <c r="G51" i="11"/>
  <c r="F52" i="11"/>
  <c r="G52" i="11"/>
  <c r="F53" i="11"/>
  <c r="G53" i="11"/>
  <c r="F54" i="11"/>
  <c r="G54" i="11"/>
  <c r="F55" i="11"/>
  <c r="G55" i="11"/>
  <c r="F56" i="11"/>
  <c r="G56" i="11"/>
  <c r="F57" i="11"/>
  <c r="G57" i="11"/>
  <c r="F58" i="11"/>
  <c r="G58" i="11"/>
  <c r="F59" i="11"/>
  <c r="G59" i="11"/>
  <c r="F60" i="11"/>
  <c r="G60" i="11"/>
  <c r="F61" i="11"/>
  <c r="G61" i="11"/>
  <c r="F62" i="11"/>
  <c r="G62" i="11"/>
  <c r="F63" i="11"/>
  <c r="G63" i="11"/>
  <c r="F64" i="11"/>
  <c r="G64" i="11"/>
  <c r="F65" i="11"/>
  <c r="G65" i="11"/>
  <c r="F66" i="11"/>
  <c r="G66" i="11"/>
  <c r="F67" i="11"/>
  <c r="G67" i="11"/>
  <c r="F68" i="11"/>
  <c r="G68" i="11"/>
  <c r="F69" i="11"/>
  <c r="G69" i="11"/>
  <c r="F70" i="11"/>
  <c r="G70" i="11"/>
  <c r="F71" i="11"/>
  <c r="G71" i="11"/>
  <c r="F72" i="11"/>
  <c r="G72" i="11"/>
  <c r="F73" i="11"/>
  <c r="G73" i="11"/>
  <c r="F74" i="11"/>
  <c r="G74" i="11"/>
  <c r="F75" i="11"/>
  <c r="G75" i="11"/>
  <c r="F76" i="11"/>
  <c r="G76" i="11"/>
  <c r="F77" i="11"/>
  <c r="G77" i="11"/>
  <c r="F78" i="11"/>
  <c r="G78" i="11"/>
  <c r="F79" i="11"/>
  <c r="G79" i="11"/>
  <c r="F80" i="11"/>
  <c r="G80" i="11"/>
  <c r="F81" i="11"/>
  <c r="G81" i="11"/>
  <c r="F82" i="11"/>
  <c r="G82" i="11"/>
  <c r="F83" i="11"/>
  <c r="G83" i="11"/>
  <c r="F84" i="11"/>
  <c r="G84" i="11"/>
  <c r="F85" i="11"/>
  <c r="G85" i="11"/>
  <c r="F86" i="11"/>
  <c r="G86" i="11"/>
  <c r="F87" i="11"/>
  <c r="G87" i="11"/>
  <c r="F88" i="11"/>
  <c r="G88" i="11"/>
  <c r="F89" i="11"/>
  <c r="G89" i="11"/>
  <c r="F90" i="11"/>
  <c r="G90" i="11"/>
  <c r="F91" i="11"/>
  <c r="G91" i="11"/>
  <c r="F92" i="11"/>
  <c r="G92" i="11"/>
  <c r="F93" i="11"/>
  <c r="G93" i="11"/>
  <c r="F94" i="11"/>
  <c r="G94" i="11"/>
  <c r="F95" i="11"/>
  <c r="G95" i="11"/>
  <c r="F96" i="11"/>
  <c r="G96" i="11"/>
  <c r="F97" i="11"/>
  <c r="G97" i="11"/>
  <c r="F98" i="11"/>
  <c r="G98" i="11"/>
  <c r="F99" i="11"/>
  <c r="G99" i="11"/>
  <c r="F100" i="11"/>
  <c r="G100" i="11"/>
  <c r="F101" i="11"/>
  <c r="G101" i="11"/>
  <c r="F102" i="11"/>
  <c r="G102" i="11"/>
  <c r="F103" i="11"/>
  <c r="G103" i="11"/>
  <c r="F104" i="11"/>
  <c r="G104" i="11"/>
  <c r="F105" i="11"/>
  <c r="G105" i="11"/>
  <c r="F106" i="11"/>
  <c r="G106" i="11"/>
  <c r="F107" i="11"/>
  <c r="G107" i="11"/>
  <c r="F108" i="11"/>
  <c r="G108" i="11"/>
  <c r="F109" i="11"/>
  <c r="G109" i="11"/>
  <c r="F110" i="11"/>
  <c r="G110" i="11"/>
  <c r="F111" i="11"/>
  <c r="G111" i="11"/>
  <c r="F112" i="11"/>
  <c r="G112" i="11"/>
  <c r="F113" i="11"/>
  <c r="G113" i="11"/>
  <c r="F114" i="11"/>
  <c r="G114" i="11"/>
  <c r="F115" i="11"/>
  <c r="G115" i="11"/>
  <c r="F116" i="11"/>
  <c r="G116" i="11"/>
  <c r="F117" i="11"/>
  <c r="G117" i="11"/>
  <c r="F118" i="11"/>
  <c r="G118" i="11"/>
  <c r="F119" i="11"/>
  <c r="G119" i="11"/>
  <c r="F120" i="11"/>
  <c r="G120" i="11"/>
  <c r="F121" i="11"/>
  <c r="G121" i="11"/>
  <c r="F122" i="11"/>
  <c r="G122" i="11"/>
  <c r="F123" i="11"/>
  <c r="G123" i="11"/>
  <c r="F124" i="11"/>
  <c r="G124" i="11"/>
  <c r="F125" i="11"/>
  <c r="G125" i="11"/>
  <c r="F126" i="11"/>
  <c r="G126" i="11"/>
  <c r="F127" i="11"/>
  <c r="G127" i="11"/>
  <c r="F128" i="11"/>
  <c r="G128" i="11"/>
  <c r="F129" i="11"/>
  <c r="G129" i="11"/>
  <c r="F130" i="11"/>
  <c r="G130" i="11"/>
  <c r="F131" i="11"/>
  <c r="G131" i="11"/>
  <c r="F132" i="11"/>
  <c r="G132" i="11"/>
  <c r="F133" i="11"/>
  <c r="G133" i="11"/>
  <c r="F134" i="11"/>
  <c r="G134" i="11"/>
  <c r="F135" i="11"/>
  <c r="G135" i="11"/>
  <c r="F136" i="11"/>
  <c r="G136" i="11"/>
  <c r="F137" i="11"/>
  <c r="G137" i="11"/>
  <c r="F138" i="11"/>
  <c r="G138" i="11"/>
  <c r="F139" i="11"/>
  <c r="G139" i="11"/>
  <c r="F140" i="11"/>
  <c r="G140" i="11"/>
  <c r="F141" i="11"/>
  <c r="G141" i="11"/>
  <c r="F142" i="11"/>
  <c r="G142" i="11"/>
  <c r="F143" i="11"/>
  <c r="G143" i="11"/>
  <c r="F144" i="11"/>
  <c r="G144" i="11"/>
  <c r="F145" i="11"/>
  <c r="G145" i="11"/>
  <c r="F146" i="11"/>
  <c r="G146" i="11"/>
  <c r="F147" i="11"/>
  <c r="G147" i="11"/>
  <c r="F148" i="11"/>
  <c r="G148" i="11"/>
  <c r="F149" i="11"/>
  <c r="G149" i="11"/>
  <c r="F150" i="11"/>
  <c r="G150" i="11"/>
  <c r="F151" i="11"/>
  <c r="G151" i="11"/>
  <c r="F152" i="11"/>
  <c r="G152" i="11"/>
  <c r="F153" i="11"/>
  <c r="G153" i="11"/>
  <c r="F154" i="11"/>
  <c r="G154" i="11"/>
  <c r="F155" i="11"/>
  <c r="G155" i="11"/>
  <c r="F156" i="11"/>
  <c r="G156" i="11"/>
  <c r="F157" i="11"/>
  <c r="G157" i="11"/>
  <c r="F158" i="11"/>
  <c r="G158" i="11"/>
  <c r="F159" i="11"/>
  <c r="G159" i="11"/>
  <c r="F160" i="11"/>
  <c r="G160" i="11"/>
  <c r="F161" i="11"/>
  <c r="G161" i="11"/>
  <c r="F162" i="11"/>
  <c r="G162" i="11"/>
  <c r="F163" i="11"/>
  <c r="G163" i="11"/>
  <c r="F164" i="11"/>
  <c r="G164" i="11"/>
  <c r="F165" i="11"/>
  <c r="G165" i="11"/>
  <c r="F166" i="11"/>
  <c r="G166" i="11"/>
  <c r="F167" i="11"/>
  <c r="G167" i="11"/>
  <c r="F168" i="11"/>
  <c r="G168" i="11"/>
  <c r="F169" i="11"/>
  <c r="G169" i="11"/>
  <c r="F170" i="11"/>
  <c r="G170" i="11"/>
  <c r="F171" i="11"/>
  <c r="G171" i="11"/>
  <c r="F172" i="11"/>
  <c r="G172" i="11"/>
  <c r="F173" i="11"/>
  <c r="G173" i="11"/>
  <c r="F174" i="11"/>
  <c r="G174" i="11"/>
  <c r="F175" i="11"/>
  <c r="G175" i="11"/>
  <c r="F176" i="11"/>
  <c r="G176" i="11"/>
  <c r="F177" i="11"/>
  <c r="G177" i="11"/>
  <c r="F178" i="11"/>
  <c r="G178" i="11"/>
  <c r="F179" i="11"/>
  <c r="G179" i="11"/>
  <c r="F180" i="11"/>
  <c r="G180" i="11"/>
  <c r="F181" i="11"/>
  <c r="G181" i="11"/>
  <c r="F182" i="11"/>
  <c r="G182" i="11"/>
  <c r="F183" i="11"/>
  <c r="G183" i="11"/>
  <c r="F184" i="11"/>
  <c r="G184" i="11"/>
  <c r="F185" i="11"/>
  <c r="G185" i="11"/>
  <c r="F186" i="11"/>
  <c r="G186" i="11"/>
  <c r="F187" i="11"/>
  <c r="G187" i="11"/>
  <c r="F188" i="11"/>
  <c r="G188" i="11"/>
  <c r="F189" i="11"/>
  <c r="G189" i="11"/>
  <c r="F190" i="11"/>
  <c r="G190" i="11"/>
  <c r="F191" i="11"/>
  <c r="G191" i="11"/>
  <c r="F192" i="11"/>
  <c r="G192" i="11"/>
  <c r="F193" i="11"/>
  <c r="G193" i="11"/>
  <c r="F194" i="11"/>
  <c r="G194" i="11"/>
  <c r="F195" i="11"/>
  <c r="G195" i="11"/>
  <c r="F196" i="11"/>
  <c r="G196" i="11"/>
  <c r="F197" i="11"/>
  <c r="G197" i="11"/>
  <c r="F198" i="11"/>
  <c r="G198" i="11"/>
  <c r="F199" i="11"/>
  <c r="G199" i="11"/>
  <c r="F200" i="11"/>
  <c r="G200" i="11"/>
  <c r="F201" i="11"/>
  <c r="G201" i="11"/>
  <c r="F202" i="11"/>
  <c r="G202" i="11"/>
  <c r="F203" i="11"/>
  <c r="G203" i="11"/>
  <c r="F204" i="11"/>
  <c r="G204" i="11"/>
  <c r="F205" i="11"/>
  <c r="G205" i="11"/>
  <c r="F206" i="11"/>
  <c r="G206" i="11"/>
  <c r="F207" i="11"/>
  <c r="G207" i="11"/>
  <c r="F208" i="11"/>
  <c r="G208" i="11"/>
  <c r="F209" i="11"/>
  <c r="G209" i="11"/>
  <c r="F210" i="11"/>
  <c r="G210" i="11"/>
  <c r="F211" i="11"/>
  <c r="G211" i="11"/>
  <c r="F212" i="11"/>
  <c r="G212" i="11"/>
  <c r="F213" i="11"/>
  <c r="G213" i="11"/>
  <c r="F214" i="11"/>
  <c r="G214" i="11"/>
  <c r="F215" i="11"/>
  <c r="G215" i="11"/>
  <c r="F216" i="11"/>
  <c r="G216" i="11"/>
  <c r="F217" i="11"/>
  <c r="G217" i="11"/>
  <c r="F218" i="11"/>
  <c r="G218" i="11"/>
  <c r="F219" i="11"/>
  <c r="G219" i="11"/>
  <c r="F220" i="11"/>
  <c r="G220" i="11"/>
  <c r="F221" i="11"/>
  <c r="G221" i="11"/>
  <c r="F222" i="11"/>
  <c r="G222" i="11"/>
  <c r="F223" i="11"/>
  <c r="G223" i="11"/>
  <c r="F224" i="11"/>
  <c r="G224" i="11"/>
  <c r="F225" i="11"/>
  <c r="G225" i="11"/>
  <c r="F226" i="11"/>
  <c r="G226" i="11"/>
  <c r="F227" i="11"/>
  <c r="G227" i="11"/>
  <c r="F228" i="11"/>
  <c r="G228" i="11"/>
  <c r="F229" i="11"/>
  <c r="G229" i="11"/>
  <c r="F230" i="11"/>
  <c r="G230" i="11"/>
  <c r="F231" i="11"/>
  <c r="G231" i="11"/>
  <c r="F232" i="11"/>
  <c r="G232" i="11"/>
  <c r="F233" i="11"/>
  <c r="G233" i="11"/>
  <c r="F234" i="11"/>
  <c r="G234" i="11"/>
  <c r="F235" i="11"/>
  <c r="G235" i="11"/>
  <c r="F236" i="11"/>
  <c r="G236" i="11"/>
  <c r="F237" i="11"/>
  <c r="G237" i="11"/>
  <c r="F238" i="11"/>
  <c r="G238" i="11"/>
  <c r="F239" i="11"/>
  <c r="G239" i="11"/>
  <c r="F240" i="11"/>
  <c r="G240" i="11"/>
  <c r="F241" i="11"/>
  <c r="G241" i="11"/>
  <c r="F242" i="11"/>
  <c r="G242" i="11"/>
  <c r="F243" i="11"/>
  <c r="G243" i="11"/>
  <c r="F244" i="11"/>
  <c r="G244" i="11"/>
  <c r="F245" i="11"/>
  <c r="G245" i="11"/>
  <c r="F246" i="11"/>
  <c r="G246" i="11"/>
  <c r="F247" i="11"/>
  <c r="G247" i="11"/>
  <c r="F248" i="11"/>
  <c r="G248" i="11"/>
  <c r="F249" i="11"/>
  <c r="G249" i="11"/>
  <c r="F250" i="11"/>
  <c r="G250" i="11"/>
  <c r="F251" i="11"/>
  <c r="G251" i="11"/>
  <c r="F252" i="11"/>
  <c r="G252" i="11"/>
  <c r="F253" i="11"/>
  <c r="G253" i="11"/>
  <c r="F254" i="11"/>
  <c r="G254" i="11"/>
  <c r="F255" i="11"/>
  <c r="G255" i="11"/>
  <c r="F256" i="11"/>
  <c r="G256" i="11"/>
  <c r="F257" i="11"/>
  <c r="G257" i="11"/>
  <c r="F258" i="11"/>
  <c r="G258" i="11"/>
  <c r="F259" i="11"/>
  <c r="G259" i="11"/>
  <c r="F260" i="11"/>
  <c r="G260" i="11"/>
  <c r="F261" i="11"/>
  <c r="G261" i="11"/>
  <c r="F262" i="11"/>
  <c r="G262" i="11"/>
  <c r="F263" i="11"/>
  <c r="G263" i="11"/>
  <c r="F264" i="11"/>
  <c r="G264" i="11"/>
  <c r="F265" i="11"/>
  <c r="G265" i="11"/>
  <c r="F266" i="11"/>
  <c r="G266" i="11"/>
  <c r="F267" i="11"/>
  <c r="G267" i="11"/>
  <c r="F268" i="11"/>
  <c r="G268" i="11"/>
  <c r="F269" i="11"/>
  <c r="G269" i="11"/>
  <c r="F270" i="11"/>
  <c r="G270" i="11"/>
  <c r="F271" i="11"/>
  <c r="G271" i="11"/>
  <c r="F272" i="11"/>
  <c r="G272" i="11"/>
  <c r="F273" i="11"/>
  <c r="G273" i="11"/>
  <c r="F274" i="11"/>
  <c r="G274" i="11"/>
  <c r="F275" i="11"/>
  <c r="G275" i="11"/>
  <c r="F276" i="11"/>
  <c r="G276" i="11"/>
  <c r="F277" i="11"/>
  <c r="G277" i="11"/>
  <c r="F278" i="11"/>
  <c r="G278" i="11"/>
  <c r="F279" i="11"/>
  <c r="G279" i="11"/>
  <c r="F280" i="11"/>
  <c r="G280" i="11"/>
  <c r="F281" i="11"/>
  <c r="G281" i="11"/>
  <c r="F282" i="11"/>
  <c r="G282" i="11"/>
  <c r="F283" i="11"/>
  <c r="G283" i="11"/>
  <c r="F284" i="11"/>
  <c r="G284" i="11"/>
  <c r="F285" i="11"/>
  <c r="G285" i="11"/>
  <c r="F286" i="11"/>
  <c r="G286" i="11"/>
  <c r="F287" i="11"/>
  <c r="G287" i="11"/>
  <c r="F288" i="11"/>
  <c r="G288" i="11"/>
  <c r="F289" i="11"/>
  <c r="G289" i="11"/>
  <c r="F290" i="11"/>
  <c r="G290" i="11"/>
  <c r="F291" i="11"/>
  <c r="G291" i="11"/>
  <c r="F292" i="11"/>
  <c r="G292" i="11"/>
  <c r="F293" i="11"/>
  <c r="G293" i="11"/>
  <c r="F294" i="11"/>
  <c r="G294" i="11"/>
  <c r="F295" i="11"/>
  <c r="G295" i="11"/>
  <c r="F296" i="11"/>
  <c r="G296" i="11"/>
  <c r="F297" i="11"/>
  <c r="G297" i="11"/>
  <c r="F298" i="11"/>
  <c r="G298" i="11"/>
  <c r="F299" i="11"/>
  <c r="G299" i="11"/>
  <c r="F300" i="11"/>
  <c r="G300" i="11"/>
  <c r="F301" i="11"/>
  <c r="G301" i="11"/>
  <c r="F302" i="11"/>
  <c r="G302" i="11"/>
  <c r="F303" i="11"/>
  <c r="G303" i="11"/>
  <c r="F304" i="11"/>
  <c r="G304" i="11"/>
  <c r="F305" i="11"/>
  <c r="G305" i="11"/>
  <c r="F306" i="11"/>
  <c r="G306" i="11"/>
  <c r="F307" i="11"/>
  <c r="G307" i="11"/>
  <c r="F308" i="11"/>
  <c r="G308" i="11"/>
  <c r="F309" i="11"/>
  <c r="G309" i="11"/>
  <c r="F310" i="11"/>
  <c r="G310" i="11"/>
  <c r="F311" i="11"/>
  <c r="G311" i="11"/>
  <c r="F312" i="11"/>
  <c r="G312" i="11"/>
  <c r="F313" i="11"/>
  <c r="G313" i="11"/>
  <c r="F314" i="11"/>
  <c r="G314" i="11"/>
  <c r="F315" i="11"/>
  <c r="G315" i="11"/>
  <c r="F316" i="11"/>
  <c r="G316" i="11"/>
  <c r="F317" i="11"/>
  <c r="G317" i="11"/>
  <c r="F318" i="11"/>
  <c r="G318" i="11"/>
  <c r="F319" i="11"/>
  <c r="G319" i="11"/>
  <c r="F320" i="11"/>
  <c r="G320" i="11"/>
  <c r="F321" i="11"/>
  <c r="G321" i="11"/>
  <c r="F322" i="11"/>
  <c r="G322" i="11"/>
  <c r="F323" i="11"/>
  <c r="G323" i="11"/>
  <c r="F324" i="11"/>
  <c r="G324" i="11"/>
  <c r="F325" i="11"/>
  <c r="G325" i="11"/>
  <c r="F326" i="11"/>
  <c r="G326" i="11"/>
  <c r="F327" i="11"/>
  <c r="G327" i="11"/>
  <c r="F328" i="11"/>
  <c r="G328" i="11"/>
  <c r="F329" i="11"/>
  <c r="G329" i="11"/>
  <c r="F330" i="11"/>
  <c r="G330" i="11"/>
  <c r="F331" i="11"/>
  <c r="G331" i="11"/>
  <c r="F332" i="11"/>
  <c r="G332" i="11"/>
  <c r="F333" i="11"/>
  <c r="G333" i="11"/>
  <c r="F334" i="11"/>
  <c r="G334" i="11"/>
  <c r="F335" i="11"/>
  <c r="G335" i="11"/>
  <c r="F336" i="11"/>
  <c r="G336" i="11"/>
  <c r="F337" i="11"/>
  <c r="G337" i="11"/>
  <c r="F338" i="11"/>
  <c r="G338" i="11"/>
  <c r="F339" i="11"/>
  <c r="G339" i="11"/>
  <c r="F340" i="11"/>
  <c r="G340" i="11"/>
  <c r="F341" i="11"/>
  <c r="G341" i="11"/>
  <c r="F342" i="11"/>
  <c r="G342" i="11"/>
  <c r="F343" i="11"/>
  <c r="G343" i="11"/>
  <c r="F344" i="11"/>
  <c r="G344" i="11"/>
  <c r="F345" i="11"/>
  <c r="G345" i="11"/>
  <c r="F346" i="11"/>
  <c r="G346" i="11"/>
  <c r="F347" i="11"/>
  <c r="G347" i="11"/>
  <c r="F348" i="11"/>
  <c r="G348" i="11"/>
  <c r="F349" i="11"/>
  <c r="G349" i="11"/>
  <c r="F350" i="11"/>
  <c r="G350" i="11"/>
  <c r="F351" i="11"/>
  <c r="G351" i="11"/>
  <c r="F352" i="11"/>
  <c r="G352" i="11"/>
  <c r="F353" i="11"/>
  <c r="G353" i="11"/>
  <c r="F354" i="11"/>
  <c r="G354" i="11"/>
  <c r="F355" i="11"/>
  <c r="G355" i="11"/>
  <c r="F356" i="11"/>
  <c r="G356" i="11"/>
  <c r="F357" i="11"/>
  <c r="G357" i="11"/>
  <c r="F358" i="11"/>
  <c r="G358" i="11"/>
  <c r="F359" i="11"/>
  <c r="G359" i="11"/>
  <c r="F360" i="11"/>
  <c r="G360" i="11"/>
  <c r="F361" i="11"/>
  <c r="G361" i="11"/>
  <c r="F362" i="11"/>
  <c r="G362" i="11"/>
  <c r="F363" i="11"/>
  <c r="G363" i="11"/>
  <c r="F364" i="11"/>
  <c r="G364" i="11"/>
  <c r="F365" i="11"/>
  <c r="G365" i="11"/>
  <c r="F366" i="11"/>
  <c r="G366" i="11"/>
  <c r="F367" i="11"/>
  <c r="G367" i="11"/>
  <c r="F368" i="11"/>
  <c r="G368" i="11"/>
  <c r="F369" i="11"/>
  <c r="G369" i="11"/>
  <c r="F370" i="11"/>
  <c r="G370" i="11"/>
  <c r="F371" i="11"/>
  <c r="G371" i="11"/>
  <c r="F372" i="11"/>
  <c r="G372" i="11"/>
  <c r="F373" i="11"/>
  <c r="G373" i="11"/>
  <c r="F374" i="11"/>
  <c r="G374" i="11"/>
  <c r="F375" i="11"/>
  <c r="G375" i="11"/>
  <c r="F376" i="11"/>
  <c r="G376" i="11"/>
  <c r="F377" i="11"/>
  <c r="G377" i="11"/>
  <c r="F378" i="11"/>
  <c r="G378" i="11"/>
  <c r="F379" i="11"/>
  <c r="G379" i="11"/>
  <c r="F380" i="11"/>
  <c r="G380" i="11"/>
  <c r="F381" i="11"/>
  <c r="G381" i="11"/>
  <c r="F382" i="11"/>
  <c r="G382" i="11"/>
  <c r="F383" i="11"/>
  <c r="G383" i="11"/>
  <c r="F384" i="11"/>
  <c r="G384" i="11"/>
  <c r="F385" i="11"/>
  <c r="G385" i="11"/>
  <c r="F386" i="11"/>
  <c r="G386" i="11"/>
  <c r="F387" i="11"/>
  <c r="G387" i="11"/>
  <c r="F388" i="11"/>
  <c r="G388" i="11"/>
  <c r="F389" i="11"/>
  <c r="G389" i="11"/>
  <c r="F390" i="11"/>
  <c r="G390" i="11"/>
  <c r="F391" i="11"/>
  <c r="G391" i="11"/>
  <c r="F392" i="11"/>
  <c r="G392" i="11"/>
  <c r="F393" i="11"/>
  <c r="G393" i="11"/>
  <c r="F394" i="11"/>
  <c r="G394" i="11"/>
  <c r="F395" i="11"/>
  <c r="G395" i="11"/>
  <c r="F396" i="11"/>
  <c r="G396" i="11"/>
  <c r="F397" i="11"/>
  <c r="G397" i="11"/>
  <c r="F398" i="11"/>
  <c r="G398" i="11"/>
  <c r="F399" i="11"/>
  <c r="G399" i="11"/>
  <c r="F400" i="11"/>
  <c r="G400" i="11"/>
  <c r="F401" i="11"/>
  <c r="G401" i="11"/>
  <c r="F402" i="11"/>
  <c r="G402" i="11"/>
  <c r="F403" i="11"/>
  <c r="G403" i="11"/>
  <c r="F404" i="11"/>
  <c r="G404" i="11"/>
  <c r="F405" i="11"/>
  <c r="G405" i="11"/>
  <c r="F406" i="11"/>
  <c r="G406" i="11"/>
  <c r="F407" i="11"/>
  <c r="G407" i="11"/>
  <c r="F408" i="11"/>
  <c r="G408" i="11"/>
  <c r="F409" i="11"/>
  <c r="G409" i="11"/>
  <c r="F410" i="11"/>
  <c r="G410" i="11"/>
  <c r="F411" i="11"/>
  <c r="G411" i="11"/>
  <c r="F412" i="11"/>
  <c r="G412" i="11"/>
  <c r="F413" i="11"/>
  <c r="G413" i="11"/>
  <c r="F414" i="11"/>
  <c r="G414" i="11"/>
  <c r="F415" i="11"/>
  <c r="G415" i="11"/>
  <c r="F416" i="11"/>
  <c r="G416" i="11"/>
  <c r="F417" i="11"/>
  <c r="G417" i="11"/>
  <c r="F418" i="11"/>
  <c r="G418" i="11"/>
  <c r="F419" i="11"/>
  <c r="G419" i="11"/>
  <c r="F420" i="11"/>
  <c r="G420" i="11"/>
  <c r="F421" i="11"/>
  <c r="G421" i="11"/>
  <c r="F422" i="11"/>
  <c r="G422" i="11"/>
  <c r="F423" i="11"/>
  <c r="G423" i="11"/>
  <c r="F424" i="11"/>
  <c r="G424" i="11"/>
  <c r="F425" i="11"/>
  <c r="G425" i="11"/>
  <c r="F426" i="11"/>
  <c r="G426" i="11"/>
  <c r="F427" i="11"/>
  <c r="G427" i="11"/>
  <c r="F428" i="11"/>
  <c r="G428" i="11"/>
  <c r="F429" i="11"/>
  <c r="G429" i="11"/>
  <c r="F430" i="11"/>
  <c r="G430" i="11"/>
  <c r="F431" i="11"/>
  <c r="G431" i="11"/>
  <c r="F432" i="11"/>
  <c r="G432" i="11"/>
  <c r="F433" i="11"/>
  <c r="G433" i="11"/>
  <c r="F434" i="11"/>
  <c r="G434" i="11"/>
  <c r="F435" i="11"/>
  <c r="G435" i="11"/>
  <c r="F436" i="11"/>
  <c r="G436" i="11"/>
  <c r="F437" i="11"/>
  <c r="G437" i="11"/>
  <c r="F438" i="11"/>
  <c r="G438" i="11"/>
  <c r="F439" i="11"/>
  <c r="G439" i="11"/>
  <c r="F440" i="11"/>
  <c r="G440" i="11"/>
  <c r="F441" i="11"/>
  <c r="G441" i="11"/>
  <c r="F442" i="11"/>
  <c r="G442" i="11"/>
  <c r="F443" i="11"/>
  <c r="G443" i="11"/>
  <c r="F444" i="11"/>
  <c r="G444" i="11"/>
  <c r="F445" i="11"/>
  <c r="G445" i="11"/>
  <c r="F446" i="11"/>
  <c r="G446" i="11"/>
  <c r="F447" i="11"/>
  <c r="G447" i="11"/>
  <c r="F448" i="11"/>
  <c r="G448" i="11"/>
  <c r="F449" i="11"/>
  <c r="G449" i="11"/>
  <c r="F450" i="11"/>
  <c r="G450" i="11"/>
  <c r="F451" i="11"/>
  <c r="G451" i="11"/>
  <c r="F452" i="11"/>
  <c r="G452" i="11"/>
  <c r="F453" i="11"/>
  <c r="G453" i="11"/>
  <c r="F454" i="11"/>
  <c r="G454" i="11"/>
  <c r="F455" i="11"/>
  <c r="G455" i="11"/>
  <c r="F456" i="11"/>
  <c r="G456" i="11"/>
  <c r="F457" i="11"/>
  <c r="G457" i="11"/>
  <c r="F458" i="11"/>
  <c r="G458" i="11"/>
  <c r="F459" i="11"/>
  <c r="G459" i="11"/>
  <c r="F460" i="11"/>
  <c r="G460" i="11"/>
  <c r="F461" i="11"/>
  <c r="G461" i="11"/>
  <c r="F462" i="11"/>
  <c r="G462" i="11"/>
  <c r="F463" i="11"/>
  <c r="G463" i="11"/>
  <c r="F464" i="11"/>
  <c r="G464" i="11"/>
  <c r="F465" i="11"/>
  <c r="G465" i="11"/>
  <c r="F466" i="11"/>
  <c r="G466" i="11"/>
  <c r="F467" i="11"/>
  <c r="G467" i="11"/>
  <c r="F468" i="11"/>
  <c r="G468" i="11"/>
  <c r="F469" i="11"/>
  <c r="G469" i="11"/>
  <c r="F470" i="11"/>
  <c r="G470" i="11"/>
  <c r="F471" i="11"/>
  <c r="G471" i="11"/>
  <c r="F472" i="11"/>
  <c r="G472" i="11"/>
  <c r="F473" i="11"/>
  <c r="G473" i="11"/>
  <c r="F474" i="11"/>
  <c r="G474" i="11"/>
  <c r="F475" i="11"/>
  <c r="G475" i="11"/>
  <c r="F476" i="11"/>
  <c r="G476" i="11"/>
  <c r="F477" i="11"/>
  <c r="G477" i="11"/>
  <c r="F478" i="11"/>
  <c r="G478" i="11"/>
  <c r="F479" i="11"/>
  <c r="G479" i="11"/>
  <c r="F480" i="11"/>
  <c r="G480" i="11"/>
  <c r="F481" i="11"/>
  <c r="G481" i="11"/>
  <c r="F482" i="11"/>
  <c r="G482" i="11"/>
  <c r="F483" i="11"/>
  <c r="G483" i="11"/>
  <c r="F484" i="11"/>
  <c r="G484" i="11"/>
  <c r="F485" i="11"/>
  <c r="G485" i="11"/>
  <c r="F486" i="11"/>
  <c r="G486" i="11"/>
  <c r="F487" i="11"/>
  <c r="G487" i="11"/>
  <c r="F488" i="11"/>
  <c r="G488" i="11"/>
  <c r="F489" i="11"/>
  <c r="G489" i="11"/>
  <c r="F490" i="11"/>
  <c r="G490" i="11"/>
  <c r="F491" i="11"/>
  <c r="G491" i="11"/>
  <c r="F492" i="11"/>
  <c r="G492" i="11"/>
  <c r="F493" i="11"/>
  <c r="G493" i="11"/>
  <c r="F494" i="11"/>
  <c r="G494" i="11"/>
  <c r="F495" i="11"/>
  <c r="G495" i="11"/>
  <c r="F496" i="11"/>
  <c r="G496" i="11"/>
  <c r="F497" i="11"/>
  <c r="G497" i="11"/>
  <c r="F498" i="11"/>
  <c r="G498" i="11"/>
  <c r="F499" i="11"/>
  <c r="G499" i="11"/>
  <c r="F500" i="11"/>
  <c r="G500" i="11"/>
  <c r="F501" i="11"/>
  <c r="G501" i="11"/>
  <c r="F502" i="11"/>
  <c r="G502" i="11"/>
  <c r="F503" i="11"/>
  <c r="G503" i="11"/>
  <c r="F504" i="11"/>
  <c r="G504" i="11"/>
  <c r="F505" i="11"/>
  <c r="G505" i="11"/>
  <c r="F506" i="11"/>
  <c r="G506" i="11"/>
  <c r="F507" i="11"/>
  <c r="G507" i="11"/>
  <c r="F508" i="11"/>
  <c r="G508" i="11"/>
  <c r="F509" i="11"/>
  <c r="G509" i="11"/>
  <c r="F510" i="11"/>
  <c r="G510" i="11"/>
  <c r="F511" i="11"/>
  <c r="G511" i="11"/>
  <c r="F512" i="11"/>
  <c r="G512" i="11"/>
  <c r="F513" i="11"/>
  <c r="G513" i="11"/>
  <c r="F514" i="11"/>
  <c r="G514" i="11"/>
  <c r="F515" i="11"/>
  <c r="G515" i="11"/>
  <c r="F516" i="11"/>
  <c r="G516" i="11"/>
  <c r="F517" i="11"/>
  <c r="G517" i="11"/>
  <c r="F518" i="11"/>
  <c r="G518" i="11"/>
  <c r="F519" i="11"/>
  <c r="G519" i="11"/>
  <c r="F520" i="11"/>
  <c r="G520" i="11"/>
  <c r="F521" i="11"/>
  <c r="G521" i="11"/>
  <c r="F522" i="11"/>
  <c r="G522" i="11"/>
  <c r="F523" i="11"/>
  <c r="G523" i="11"/>
  <c r="F524" i="11"/>
  <c r="G524" i="11"/>
  <c r="F525" i="11"/>
  <c r="G525" i="11"/>
  <c r="F526" i="11"/>
  <c r="G526" i="11"/>
  <c r="F527" i="11"/>
  <c r="G527" i="11"/>
  <c r="F528" i="11"/>
  <c r="G528" i="11"/>
  <c r="F529" i="11"/>
  <c r="G529" i="11"/>
  <c r="F530" i="11"/>
  <c r="G530" i="11"/>
  <c r="F531" i="11"/>
  <c r="G531" i="11"/>
  <c r="F532" i="11"/>
  <c r="G532" i="11"/>
  <c r="F533" i="11"/>
  <c r="G533" i="11"/>
  <c r="F534" i="11"/>
  <c r="G534" i="11"/>
  <c r="F535" i="11"/>
  <c r="G535" i="11"/>
  <c r="F536" i="11"/>
  <c r="G536" i="11"/>
  <c r="F537" i="11"/>
  <c r="G537" i="11"/>
  <c r="F538" i="11"/>
  <c r="G538" i="11"/>
  <c r="F539" i="11"/>
  <c r="G539" i="11"/>
  <c r="F540" i="11"/>
  <c r="G540" i="11"/>
  <c r="F541" i="11"/>
  <c r="G541" i="11"/>
  <c r="F542" i="11"/>
  <c r="G542" i="11"/>
  <c r="F543" i="11"/>
  <c r="G543" i="11"/>
  <c r="F544" i="11"/>
  <c r="G544" i="11"/>
  <c r="F545" i="11"/>
  <c r="G545" i="11"/>
  <c r="F546" i="11"/>
  <c r="G546" i="11"/>
  <c r="F547" i="11"/>
  <c r="G547" i="11"/>
  <c r="F548" i="11"/>
  <c r="G548" i="11"/>
  <c r="F549" i="11"/>
  <c r="G549" i="11"/>
  <c r="F550" i="11"/>
  <c r="G550" i="11"/>
  <c r="F551" i="11"/>
  <c r="G551" i="11"/>
  <c r="F552" i="11"/>
  <c r="G552" i="11"/>
  <c r="F553" i="11"/>
  <c r="G553" i="11"/>
  <c r="F554" i="11"/>
  <c r="G554" i="11"/>
  <c r="F555" i="11"/>
  <c r="G555" i="11"/>
  <c r="F556" i="11"/>
  <c r="G556" i="11"/>
  <c r="F557" i="11"/>
  <c r="G557" i="11"/>
  <c r="F558" i="11"/>
  <c r="G558" i="11"/>
  <c r="F559" i="11"/>
  <c r="G559" i="11"/>
  <c r="F560" i="11"/>
  <c r="G560" i="11"/>
  <c r="F561" i="11"/>
  <c r="G561" i="11"/>
  <c r="F562" i="11"/>
  <c r="G562" i="11"/>
  <c r="F563" i="11"/>
  <c r="G563" i="11"/>
  <c r="F564" i="11"/>
  <c r="G564" i="11"/>
  <c r="F565" i="11"/>
  <c r="G565" i="11"/>
  <c r="F566" i="11"/>
  <c r="G566" i="11"/>
  <c r="F567" i="11"/>
  <c r="G567" i="11"/>
  <c r="F568" i="11"/>
  <c r="G568" i="11"/>
  <c r="F569" i="11"/>
  <c r="G569" i="11"/>
  <c r="F570" i="11"/>
  <c r="G570" i="11"/>
  <c r="F571" i="11"/>
  <c r="G571" i="11"/>
  <c r="F572" i="11"/>
  <c r="G572" i="11"/>
  <c r="F573" i="11"/>
  <c r="G573" i="11"/>
  <c r="F574" i="11"/>
  <c r="G574" i="11"/>
  <c r="F575" i="11"/>
  <c r="G575" i="11"/>
  <c r="F576" i="11"/>
  <c r="G576" i="11"/>
  <c r="F577" i="11"/>
  <c r="G577" i="11"/>
  <c r="F578" i="11"/>
  <c r="G578" i="11"/>
  <c r="F579" i="11"/>
  <c r="G579" i="11"/>
  <c r="F580" i="11"/>
  <c r="G580" i="11"/>
  <c r="F581" i="11"/>
  <c r="G581" i="11"/>
  <c r="F582" i="11"/>
  <c r="G582" i="11"/>
  <c r="F583" i="11"/>
  <c r="G583" i="11"/>
  <c r="F584" i="11"/>
  <c r="G584" i="11"/>
  <c r="F585" i="11"/>
  <c r="G585" i="11"/>
  <c r="F586" i="11"/>
  <c r="G586" i="11"/>
  <c r="F587" i="11"/>
  <c r="G587" i="11"/>
  <c r="F588" i="11"/>
  <c r="G588" i="11"/>
  <c r="F589" i="11"/>
  <c r="G589" i="11"/>
  <c r="F590" i="11"/>
  <c r="G590" i="11"/>
  <c r="F591" i="11"/>
  <c r="G591" i="11"/>
  <c r="F592" i="11"/>
  <c r="G592" i="11"/>
  <c r="F593" i="11"/>
  <c r="G593" i="11"/>
  <c r="F594" i="11"/>
  <c r="G594" i="11"/>
  <c r="F595" i="11"/>
  <c r="G595" i="11"/>
  <c r="F596" i="11"/>
  <c r="G596" i="11"/>
  <c r="F597" i="11"/>
  <c r="G597" i="11"/>
  <c r="F598" i="11"/>
  <c r="G598" i="11"/>
  <c r="F599" i="11"/>
  <c r="G599" i="11"/>
  <c r="F600" i="11"/>
  <c r="G600" i="11"/>
  <c r="G1" i="11"/>
  <c r="F1" i="11"/>
  <c r="A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B26" i="11" s="1"/>
  <c r="C26" i="11" s="1"/>
  <c r="E26" i="11" s="1"/>
  <c r="A27" i="11"/>
  <c r="A28" i="11"/>
  <c r="A29" i="11"/>
  <c r="B29" i="11" s="1"/>
  <c r="D29" i="11" s="1"/>
  <c r="A30" i="11"/>
  <c r="A31" i="11"/>
  <c r="B31" i="11" s="1"/>
  <c r="A32" i="11"/>
  <c r="B32" i="11" s="1"/>
  <c r="A33" i="11"/>
  <c r="B33" i="11" s="1"/>
  <c r="C33" i="11" s="1"/>
  <c r="E33" i="11" s="1"/>
  <c r="A34" i="11"/>
  <c r="B34" i="11" s="1"/>
  <c r="C34" i="11" s="1"/>
  <c r="E34" i="11" s="1"/>
  <c r="A35" i="11"/>
  <c r="B35" i="11" s="1"/>
  <c r="A36" i="11"/>
  <c r="B36" i="11" s="1"/>
  <c r="A37" i="11"/>
  <c r="B37" i="11" s="1"/>
  <c r="A38" i="11"/>
  <c r="B38" i="11" s="1"/>
  <c r="C38" i="11" s="1"/>
  <c r="E38" i="11" s="1"/>
  <c r="A39" i="11"/>
  <c r="B39" i="11" s="1"/>
  <c r="A40" i="11"/>
  <c r="A41" i="11"/>
  <c r="B41" i="11" s="1"/>
  <c r="C41" i="11" s="1"/>
  <c r="E41" i="11" s="1"/>
  <c r="A42" i="11"/>
  <c r="A43" i="11"/>
  <c r="B43" i="11" s="1"/>
  <c r="A44" i="11"/>
  <c r="B44" i="11" s="1"/>
  <c r="A45" i="11"/>
  <c r="B45" i="11" s="1"/>
  <c r="D45" i="11" s="1"/>
  <c r="A46" i="11"/>
  <c r="B46" i="11" s="1"/>
  <c r="C46" i="11" s="1"/>
  <c r="E46" i="11" s="1"/>
  <c r="A47" i="11"/>
  <c r="B47" i="11" s="1"/>
  <c r="A48" i="11"/>
  <c r="A49" i="11"/>
  <c r="B49" i="11" s="1"/>
  <c r="C49" i="11" s="1"/>
  <c r="E49" i="11" s="1"/>
  <c r="A50" i="11"/>
  <c r="A51" i="11"/>
  <c r="B51" i="11" s="1"/>
  <c r="A52" i="11"/>
  <c r="A53" i="11"/>
  <c r="B53" i="11" s="1"/>
  <c r="A54" i="11"/>
  <c r="B54" i="11" s="1"/>
  <c r="C54" i="11" s="1"/>
  <c r="E54" i="11" s="1"/>
  <c r="A55" i="11"/>
  <c r="B55" i="11" s="1"/>
  <c r="A56" i="11"/>
  <c r="B56" i="11" s="1"/>
  <c r="A57" i="11"/>
  <c r="B57" i="11" s="1"/>
  <c r="C57" i="11" s="1"/>
  <c r="E57" i="11" s="1"/>
  <c r="A58" i="11"/>
  <c r="A59" i="11"/>
  <c r="B59" i="11" s="1"/>
  <c r="A60" i="11"/>
  <c r="B60" i="11" s="1"/>
  <c r="A61" i="11"/>
  <c r="B61" i="11" s="1"/>
  <c r="D61" i="11" s="1"/>
  <c r="A62" i="11"/>
  <c r="B62" i="11" s="1"/>
  <c r="C62" i="11" s="1"/>
  <c r="E62" i="11" s="1"/>
  <c r="A63" i="11"/>
  <c r="B63" i="11" s="1"/>
  <c r="A64" i="11"/>
  <c r="A65" i="11"/>
  <c r="B65" i="11" s="1"/>
  <c r="C65" i="11" s="1"/>
  <c r="E65" i="11" s="1"/>
  <c r="A66" i="11"/>
  <c r="B66" i="11" s="1"/>
  <c r="C66" i="11" s="1"/>
  <c r="E66" i="11" s="1"/>
  <c r="A67" i="11"/>
  <c r="B67" i="11" s="1"/>
  <c r="A68" i="11"/>
  <c r="B68" i="11" s="1"/>
  <c r="A69" i="11"/>
  <c r="B69" i="11" s="1"/>
  <c r="A70" i="11"/>
  <c r="B70" i="11" s="1"/>
  <c r="C70" i="11" s="1"/>
  <c r="E70" i="11" s="1"/>
  <c r="A71" i="11"/>
  <c r="B71" i="11" s="1"/>
  <c r="A72" i="11"/>
  <c r="A73" i="11"/>
  <c r="B73" i="11" s="1"/>
  <c r="C73" i="11" s="1"/>
  <c r="E73" i="11" s="1"/>
  <c r="A74" i="11"/>
  <c r="A75" i="11"/>
  <c r="B75" i="11" s="1"/>
  <c r="A76" i="11"/>
  <c r="A77" i="11"/>
  <c r="B77" i="11" s="1"/>
  <c r="D77" i="11" s="1"/>
  <c r="A78" i="11"/>
  <c r="B78" i="11" s="1"/>
  <c r="C78" i="11" s="1"/>
  <c r="E78" i="11" s="1"/>
  <c r="A79" i="11"/>
  <c r="B79" i="11" s="1"/>
  <c r="A80" i="11"/>
  <c r="B80" i="11" s="1"/>
  <c r="A81" i="11"/>
  <c r="B81" i="11" s="1"/>
  <c r="C81" i="11" s="1"/>
  <c r="E81" i="11" s="1"/>
  <c r="A82" i="11"/>
  <c r="A83" i="11"/>
  <c r="B83" i="11" s="1"/>
  <c r="A84" i="11"/>
  <c r="B84" i="11" s="1"/>
  <c r="A85" i="11"/>
  <c r="B85" i="11" s="1"/>
  <c r="A86" i="11"/>
  <c r="B86" i="11" s="1"/>
  <c r="C86" i="11" s="1"/>
  <c r="E86" i="11" s="1"/>
  <c r="A87" i="11"/>
  <c r="B87" i="11" s="1"/>
  <c r="A88" i="11"/>
  <c r="A89" i="11"/>
  <c r="B89" i="11" s="1"/>
  <c r="C89" i="11" s="1"/>
  <c r="E89" i="11" s="1"/>
  <c r="A90" i="11"/>
  <c r="A91" i="11"/>
  <c r="B91" i="11" s="1"/>
  <c r="A92" i="11"/>
  <c r="B92" i="11" s="1"/>
  <c r="A93" i="11"/>
  <c r="B93" i="11" s="1"/>
  <c r="D93" i="11" s="1"/>
  <c r="A94" i="11"/>
  <c r="B94" i="11" s="1"/>
  <c r="C94" i="11" s="1"/>
  <c r="E94" i="11" s="1"/>
  <c r="A95" i="11"/>
  <c r="B95" i="11" s="1"/>
  <c r="A96" i="11"/>
  <c r="A97" i="11"/>
  <c r="B97" i="11" s="1"/>
  <c r="C97" i="11" s="1"/>
  <c r="E97" i="11" s="1"/>
  <c r="A98" i="11"/>
  <c r="B98" i="11" s="1"/>
  <c r="C98" i="11" s="1"/>
  <c r="E98" i="11" s="1"/>
  <c r="A99" i="11"/>
  <c r="B99" i="11" s="1"/>
  <c r="A100" i="11"/>
  <c r="A101" i="11"/>
  <c r="B101" i="11" s="1"/>
  <c r="A102" i="11"/>
  <c r="B102" i="11" s="1"/>
  <c r="C102" i="11" s="1"/>
  <c r="E102" i="11" s="1"/>
  <c r="A103" i="11"/>
  <c r="B103" i="11" s="1"/>
  <c r="A104" i="11"/>
  <c r="B104" i="11" s="1"/>
  <c r="A105" i="11"/>
  <c r="B105" i="11" s="1"/>
  <c r="C105" i="11" s="1"/>
  <c r="E105" i="11" s="1"/>
  <c r="A106" i="11"/>
  <c r="A107" i="11"/>
  <c r="B107" i="11" s="1"/>
  <c r="A108" i="11"/>
  <c r="B108" i="11" s="1"/>
  <c r="A109" i="11"/>
  <c r="B109" i="11" s="1"/>
  <c r="D109" i="11" s="1"/>
  <c r="A110" i="11"/>
  <c r="B110" i="11" s="1"/>
  <c r="C110" i="11" s="1"/>
  <c r="E110" i="11" s="1"/>
  <c r="A111" i="11"/>
  <c r="B111" i="11" s="1"/>
  <c r="A112" i="11"/>
  <c r="A113" i="11"/>
  <c r="B113" i="11" s="1"/>
  <c r="C113" i="11" s="1"/>
  <c r="E113" i="11" s="1"/>
  <c r="A114" i="11"/>
  <c r="A115" i="11"/>
  <c r="B115" i="11" s="1"/>
  <c r="C115" i="11" s="1"/>
  <c r="E115" i="11" s="1"/>
  <c r="A116" i="11"/>
  <c r="B116" i="11" s="1"/>
  <c r="A117" i="11"/>
  <c r="B117" i="11" s="1"/>
  <c r="A118" i="11"/>
  <c r="B118" i="11" s="1"/>
  <c r="C118" i="11" s="1"/>
  <c r="E118" i="11" s="1"/>
  <c r="A119" i="11"/>
  <c r="B119" i="11" s="1"/>
  <c r="C119" i="11" s="1"/>
  <c r="E119" i="11" s="1"/>
  <c r="A120" i="11"/>
  <c r="A121" i="11"/>
  <c r="B121" i="11" s="1"/>
  <c r="A122" i="11"/>
  <c r="B122" i="11" s="1"/>
  <c r="C122" i="11" s="1"/>
  <c r="E122" i="11" s="1"/>
  <c r="A123" i="11"/>
  <c r="B123" i="11" s="1"/>
  <c r="C123" i="11" s="1"/>
  <c r="E123" i="11" s="1"/>
  <c r="A124" i="11"/>
  <c r="A125" i="11"/>
  <c r="B125" i="11" s="1"/>
  <c r="D125" i="11" s="1"/>
  <c r="A126" i="11"/>
  <c r="B126" i="11" s="1"/>
  <c r="C126" i="11" s="1"/>
  <c r="E126" i="11" s="1"/>
  <c r="A127" i="11"/>
  <c r="B127" i="11" s="1"/>
  <c r="C127" i="11" s="1"/>
  <c r="E127" i="11" s="1"/>
  <c r="A128" i="11"/>
  <c r="B128" i="11" s="1"/>
  <c r="A129" i="11"/>
  <c r="B129" i="11" s="1"/>
  <c r="C129" i="11" s="1"/>
  <c r="E129" i="11" s="1"/>
  <c r="A130" i="11"/>
  <c r="B130" i="11" s="1"/>
  <c r="C130" i="11" s="1"/>
  <c r="E130" i="11" s="1"/>
  <c r="A131" i="11"/>
  <c r="B131" i="11" s="1"/>
  <c r="C131" i="11" s="1"/>
  <c r="E131" i="11" s="1"/>
  <c r="A132" i="11"/>
  <c r="B132" i="11" s="1"/>
  <c r="A133" i="11"/>
  <c r="B133" i="11" s="1"/>
  <c r="A134" i="11"/>
  <c r="B134" i="11" s="1"/>
  <c r="C134" i="11" s="1"/>
  <c r="E134" i="11" s="1"/>
  <c r="A135" i="11"/>
  <c r="B135" i="11" s="1"/>
  <c r="C135" i="11" s="1"/>
  <c r="E135" i="11" s="1"/>
  <c r="A136" i="11"/>
  <c r="A137" i="11"/>
  <c r="B137" i="11" s="1"/>
  <c r="A138" i="11"/>
  <c r="A139" i="11"/>
  <c r="B139" i="11" s="1"/>
  <c r="C139" i="11" s="1"/>
  <c r="E139" i="11" s="1"/>
  <c r="A140" i="11"/>
  <c r="B140" i="11" s="1"/>
  <c r="A141" i="11"/>
  <c r="B141" i="11" s="1"/>
  <c r="D141" i="11" s="1"/>
  <c r="A142" i="11"/>
  <c r="B142" i="11" s="1"/>
  <c r="C142" i="11" s="1"/>
  <c r="E142" i="11" s="1"/>
  <c r="A143" i="11"/>
  <c r="B143" i="11" s="1"/>
  <c r="C143" i="11" s="1"/>
  <c r="E143" i="11" s="1"/>
  <c r="A144" i="11"/>
  <c r="A145" i="11"/>
  <c r="B145" i="11" s="1"/>
  <c r="C145" i="11" s="1"/>
  <c r="E145" i="11" s="1"/>
  <c r="A146" i="11"/>
  <c r="B146" i="11" s="1"/>
  <c r="C146" i="11" s="1"/>
  <c r="E146" i="11" s="1"/>
  <c r="A147" i="11"/>
  <c r="B147" i="11" s="1"/>
  <c r="C147" i="11" s="1"/>
  <c r="E147" i="11" s="1"/>
  <c r="A148" i="11"/>
  <c r="A149" i="11"/>
  <c r="B149" i="11" s="1"/>
  <c r="A150" i="11"/>
  <c r="B150" i="11" s="1"/>
  <c r="C150" i="11" s="1"/>
  <c r="E150" i="11" s="1"/>
  <c r="A151" i="11"/>
  <c r="B151" i="11" s="1"/>
  <c r="C151" i="11" s="1"/>
  <c r="E151" i="11" s="1"/>
  <c r="A152" i="11"/>
  <c r="B152" i="11" s="1"/>
  <c r="A153" i="11"/>
  <c r="B153" i="11" s="1"/>
  <c r="A154" i="11"/>
  <c r="B154" i="11" s="1"/>
  <c r="C154" i="11" s="1"/>
  <c r="E154" i="11" s="1"/>
  <c r="A155" i="11"/>
  <c r="B155" i="11" s="1"/>
  <c r="C155" i="11" s="1"/>
  <c r="E155" i="11" s="1"/>
  <c r="A156" i="11"/>
  <c r="B156" i="11" s="1"/>
  <c r="A157" i="11"/>
  <c r="B157" i="11" s="1"/>
  <c r="D157" i="11" s="1"/>
  <c r="A158" i="11"/>
  <c r="B158" i="11" s="1"/>
  <c r="C158" i="11" s="1"/>
  <c r="E158" i="11" s="1"/>
  <c r="A159" i="11"/>
  <c r="B159" i="11" s="1"/>
  <c r="C159" i="11" s="1"/>
  <c r="E159" i="11" s="1"/>
  <c r="A160" i="11"/>
  <c r="A161" i="11"/>
  <c r="B161" i="11" s="1"/>
  <c r="C161" i="11" s="1"/>
  <c r="E161" i="11" s="1"/>
  <c r="A162" i="11"/>
  <c r="B162" i="11" s="1"/>
  <c r="C162" i="11" s="1"/>
  <c r="E162" i="11" s="1"/>
  <c r="A163" i="11"/>
  <c r="B163" i="11" s="1"/>
  <c r="C163" i="11" s="1"/>
  <c r="E163" i="11" s="1"/>
  <c r="A164" i="11"/>
  <c r="B164" i="11" s="1"/>
  <c r="A165" i="11"/>
  <c r="B165" i="11" s="1"/>
  <c r="A166" i="11"/>
  <c r="B166" i="11" s="1"/>
  <c r="C166" i="11" s="1"/>
  <c r="E166" i="11" s="1"/>
  <c r="A167" i="11"/>
  <c r="B167" i="11" s="1"/>
  <c r="C167" i="11" s="1"/>
  <c r="E167" i="11" s="1"/>
  <c r="A168" i="11"/>
  <c r="A169" i="11"/>
  <c r="B169" i="11" s="1"/>
  <c r="A170" i="11"/>
  <c r="B170" i="11" s="1"/>
  <c r="C170" i="11" s="1"/>
  <c r="E170" i="11" s="1"/>
  <c r="A171" i="11"/>
  <c r="B171" i="11" s="1"/>
  <c r="C171" i="11" s="1"/>
  <c r="E171" i="11" s="1"/>
  <c r="A172" i="11"/>
  <c r="B172" i="11" s="1"/>
  <c r="A173" i="11"/>
  <c r="B173" i="11" s="1"/>
  <c r="D173" i="11" s="1"/>
  <c r="A174" i="11"/>
  <c r="B174" i="11" s="1"/>
  <c r="C174" i="11" s="1"/>
  <c r="E174" i="11" s="1"/>
  <c r="A175" i="11"/>
  <c r="B175" i="11" s="1"/>
  <c r="C175" i="11" s="1"/>
  <c r="E175" i="11" s="1"/>
  <c r="A176" i="11"/>
  <c r="B176" i="11" s="1"/>
  <c r="A177" i="11"/>
  <c r="B177" i="11" s="1"/>
  <c r="C177" i="11" s="1"/>
  <c r="E177" i="11" s="1"/>
  <c r="A178" i="11"/>
  <c r="B178" i="11" s="1"/>
  <c r="C178" i="11" s="1"/>
  <c r="E178" i="11" s="1"/>
  <c r="A179" i="11"/>
  <c r="B179" i="11" s="1"/>
  <c r="C179" i="11" s="1"/>
  <c r="E179" i="11" s="1"/>
  <c r="A180" i="11"/>
  <c r="B180" i="11" s="1"/>
  <c r="A181" i="11"/>
  <c r="B181" i="11" s="1"/>
  <c r="A182" i="11"/>
  <c r="B182" i="11" s="1"/>
  <c r="C182" i="11" s="1"/>
  <c r="E182" i="11" s="1"/>
  <c r="A183" i="11"/>
  <c r="B183" i="11" s="1"/>
  <c r="C183" i="11" s="1"/>
  <c r="E183" i="11" s="1"/>
  <c r="A184" i="11"/>
  <c r="A185" i="11"/>
  <c r="B185" i="11" s="1"/>
  <c r="A186" i="11"/>
  <c r="B186" i="11" s="1"/>
  <c r="C186" i="11" s="1"/>
  <c r="E186" i="11" s="1"/>
  <c r="A187" i="11"/>
  <c r="B187" i="11" s="1"/>
  <c r="C187" i="11" s="1"/>
  <c r="E187" i="11" s="1"/>
  <c r="A188" i="11"/>
  <c r="B188" i="11" s="1"/>
  <c r="A189" i="11"/>
  <c r="B189" i="11" s="1"/>
  <c r="D189" i="11" s="1"/>
  <c r="A190" i="11"/>
  <c r="B190" i="11" s="1"/>
  <c r="C190" i="11" s="1"/>
  <c r="E190" i="11" s="1"/>
  <c r="A191" i="11"/>
  <c r="B191" i="11" s="1"/>
  <c r="C191" i="11" s="1"/>
  <c r="E191" i="11" s="1"/>
  <c r="A192" i="11"/>
  <c r="A193" i="11"/>
  <c r="B193" i="11" s="1"/>
  <c r="C193" i="11" s="1"/>
  <c r="E193" i="11" s="1"/>
  <c r="A194" i="11"/>
  <c r="B194" i="11" s="1"/>
  <c r="C194" i="11" s="1"/>
  <c r="E194" i="11" s="1"/>
  <c r="A195" i="11"/>
  <c r="B195" i="11" s="1"/>
  <c r="C195" i="11" s="1"/>
  <c r="E195" i="11" s="1"/>
  <c r="A196" i="11"/>
  <c r="B196" i="11" s="1"/>
  <c r="A197" i="11"/>
  <c r="B197" i="11" s="1"/>
  <c r="A198" i="11"/>
  <c r="B198" i="11" s="1"/>
  <c r="C198" i="11" s="1"/>
  <c r="E198" i="11" s="1"/>
  <c r="A199" i="11"/>
  <c r="B199" i="11" s="1"/>
  <c r="C199" i="11" s="1"/>
  <c r="E199" i="11" s="1"/>
  <c r="A200" i="11"/>
  <c r="B200" i="11" s="1"/>
  <c r="A1" i="11"/>
  <c r="B40" i="11"/>
  <c r="B42" i="11"/>
  <c r="C42" i="11" s="1"/>
  <c r="E42" i="11" s="1"/>
  <c r="B48" i="11"/>
  <c r="B50" i="11"/>
  <c r="C50" i="11" s="1"/>
  <c r="E50" i="11" s="1"/>
  <c r="B52" i="11"/>
  <c r="B58" i="11"/>
  <c r="C58" i="11" s="1"/>
  <c r="E58" i="11" s="1"/>
  <c r="B64" i="11"/>
  <c r="B72" i="11"/>
  <c r="B74" i="11"/>
  <c r="C74" i="11" s="1"/>
  <c r="E74" i="11" s="1"/>
  <c r="B76" i="11"/>
  <c r="B82" i="11"/>
  <c r="C82" i="11" s="1"/>
  <c r="E82" i="11" s="1"/>
  <c r="B88" i="11"/>
  <c r="B90" i="11"/>
  <c r="C90" i="11" s="1"/>
  <c r="E90" i="11" s="1"/>
  <c r="B96" i="11"/>
  <c r="B100" i="11"/>
  <c r="B106" i="11"/>
  <c r="C106" i="11" s="1"/>
  <c r="E106" i="11" s="1"/>
  <c r="B112" i="11"/>
  <c r="B114" i="11"/>
  <c r="C114" i="11" s="1"/>
  <c r="E114" i="11" s="1"/>
  <c r="B120" i="11"/>
  <c r="B124" i="11"/>
  <c r="B136" i="11"/>
  <c r="B138" i="11"/>
  <c r="C138" i="11" s="1"/>
  <c r="E138" i="11" s="1"/>
  <c r="B144" i="11"/>
  <c r="B148" i="11"/>
  <c r="B160" i="11"/>
  <c r="B168" i="11"/>
  <c r="B184" i="11"/>
  <c r="B192" i="11"/>
  <c r="B4" i="11" l="1"/>
  <c r="B2" i="11"/>
  <c r="C2" i="11" s="1"/>
  <c r="E2" i="11" s="1"/>
  <c r="C7" i="9"/>
  <c r="C3" i="9"/>
  <c r="E2" i="9"/>
  <c r="D5" i="9"/>
  <c r="C8" i="9"/>
  <c r="D2" i="9"/>
  <c r="D3" i="9"/>
  <c r="C6" i="9"/>
  <c r="A32" i="8"/>
  <c r="G33" i="8"/>
  <c r="A33" i="8" s="1"/>
  <c r="A112" i="8"/>
  <c r="G113" i="8"/>
  <c r="A113" i="8" s="1"/>
  <c r="A48" i="8"/>
  <c r="G49" i="8"/>
  <c r="A49" i="8" s="1"/>
  <c r="A116" i="8"/>
  <c r="G117" i="8"/>
  <c r="A117" i="8" s="1"/>
  <c r="A7" i="8"/>
  <c r="D7" i="9" s="1"/>
  <c r="G8" i="8"/>
  <c r="A8" i="8" s="1"/>
  <c r="F10" i="9" s="1"/>
  <c r="A108" i="8"/>
  <c r="G109" i="8"/>
  <c r="A109" i="8" s="1"/>
  <c r="A44" i="8"/>
  <c r="G45" i="8"/>
  <c r="A45" i="8" s="1"/>
  <c r="A52" i="8"/>
  <c r="G53" i="8"/>
  <c r="A53" i="8" s="1"/>
  <c r="G78" i="8"/>
  <c r="A78" i="8" s="1"/>
  <c r="A77" i="8"/>
  <c r="A24" i="8"/>
  <c r="G25" i="8"/>
  <c r="A25" i="8" s="1"/>
  <c r="F11" i="9" s="1"/>
  <c r="A36" i="8"/>
  <c r="G37" i="8"/>
  <c r="A37" i="8" s="1"/>
  <c r="G86" i="8"/>
  <c r="A86" i="8" s="1"/>
  <c r="A85" i="8"/>
  <c r="A96" i="8"/>
  <c r="G97" i="8"/>
  <c r="A97" i="8" s="1"/>
  <c r="G82" i="8"/>
  <c r="A82" i="8" s="1"/>
  <c r="A81" i="8"/>
  <c r="A92" i="8"/>
  <c r="G93" i="8"/>
  <c r="A93" i="8" s="1"/>
  <c r="A28" i="8"/>
  <c r="G29" i="8"/>
  <c r="A29" i="8" s="1"/>
  <c r="A104" i="8"/>
  <c r="G105" i="8"/>
  <c r="A105" i="8" s="1"/>
  <c r="A40" i="8"/>
  <c r="G41" i="8"/>
  <c r="A41" i="8" s="1"/>
  <c r="B24" i="11"/>
  <c r="D24" i="11" s="1"/>
  <c r="B20" i="11"/>
  <c r="D20" i="11" s="1"/>
  <c r="B16" i="11"/>
  <c r="D16" i="11" s="1"/>
  <c r="B19" i="11"/>
  <c r="C19" i="11" s="1"/>
  <c r="E19" i="11" s="1"/>
  <c r="B15" i="11"/>
  <c r="D15" i="11" s="1"/>
  <c r="B11" i="11"/>
  <c r="C11" i="11" s="1"/>
  <c r="E11" i="11" s="1"/>
  <c r="B25" i="11"/>
  <c r="C25" i="11" s="1"/>
  <c r="E25" i="11" s="1"/>
  <c r="B21" i="11"/>
  <c r="C21" i="11" s="1"/>
  <c r="E21" i="11" s="1"/>
  <c r="B13" i="11"/>
  <c r="D13" i="11" s="1"/>
  <c r="B7" i="11"/>
  <c r="D7" i="11" s="1"/>
  <c r="B14" i="11"/>
  <c r="C14" i="11" s="1"/>
  <c r="E14" i="11" s="1"/>
  <c r="B1" i="11"/>
  <c r="D1" i="11" s="1"/>
  <c r="B3" i="11"/>
  <c r="D3" i="11" s="1"/>
  <c r="B6" i="11"/>
  <c r="C6" i="11" s="1"/>
  <c r="E6" i="11" s="1"/>
  <c r="B5" i="11"/>
  <c r="D5" i="11" s="1"/>
  <c r="D41" i="11"/>
  <c r="D182" i="11"/>
  <c r="D118" i="11"/>
  <c r="D62" i="11"/>
  <c r="B9" i="11"/>
  <c r="C9" i="11" s="1"/>
  <c r="E9" i="11" s="1"/>
  <c r="D166" i="11"/>
  <c r="D105" i="11"/>
  <c r="D54" i="11"/>
  <c r="D154" i="11"/>
  <c r="D94" i="11"/>
  <c r="B27" i="11"/>
  <c r="D27" i="11" s="1"/>
  <c r="B23" i="11"/>
  <c r="C23" i="11" s="1"/>
  <c r="E23" i="11" s="1"/>
  <c r="B17" i="11"/>
  <c r="C17" i="11" s="1"/>
  <c r="E17" i="11" s="1"/>
  <c r="D198" i="11"/>
  <c r="D134" i="11"/>
  <c r="D86" i="11"/>
  <c r="C61" i="11"/>
  <c r="E61" i="11" s="1"/>
  <c r="D187" i="11"/>
  <c r="D171" i="11"/>
  <c r="D159" i="11"/>
  <c r="D145" i="11"/>
  <c r="D73" i="11"/>
  <c r="C125" i="11"/>
  <c r="E125" i="11" s="1"/>
  <c r="B28" i="11"/>
  <c r="C28" i="11" s="1"/>
  <c r="E28" i="11" s="1"/>
  <c r="B12" i="11"/>
  <c r="C12" i="11" s="1"/>
  <c r="E12" i="11" s="1"/>
  <c r="B8" i="11"/>
  <c r="C8" i="11" s="1"/>
  <c r="E8" i="11" s="1"/>
  <c r="D2" i="11"/>
  <c r="D186" i="11"/>
  <c r="D170" i="11"/>
  <c r="D155" i="11"/>
  <c r="D143" i="11"/>
  <c r="D127" i="11"/>
  <c r="D110" i="11"/>
  <c r="D89" i="11"/>
  <c r="D70" i="11"/>
  <c r="D46" i="11"/>
  <c r="C109" i="11"/>
  <c r="E109" i="11" s="1"/>
  <c r="D139" i="11"/>
  <c r="D123" i="11"/>
  <c r="C189" i="11"/>
  <c r="E189" i="11" s="1"/>
  <c r="B30" i="11"/>
  <c r="B22" i="11"/>
  <c r="B18" i="11"/>
  <c r="C18" i="11" s="1"/>
  <c r="E18" i="11" s="1"/>
  <c r="B10" i="11"/>
  <c r="D10" i="11" s="1"/>
  <c r="D191" i="11"/>
  <c r="D175" i="11"/>
  <c r="D161" i="11"/>
  <c r="D150" i="11"/>
  <c r="D138" i="11"/>
  <c r="D122" i="11"/>
  <c r="D102" i="11"/>
  <c r="D78" i="11"/>
  <c r="D57" i="11"/>
  <c r="D38" i="11"/>
  <c r="C173" i="11"/>
  <c r="E173" i="11" s="1"/>
  <c r="C45" i="11"/>
  <c r="E45" i="11" s="1"/>
  <c r="C197" i="11"/>
  <c r="E197" i="11" s="1"/>
  <c r="D197" i="11"/>
  <c r="C185" i="11"/>
  <c r="E185" i="11" s="1"/>
  <c r="D185" i="11"/>
  <c r="C181" i="11"/>
  <c r="E181" i="11" s="1"/>
  <c r="D181" i="11"/>
  <c r="C169" i="11"/>
  <c r="E169" i="11" s="1"/>
  <c r="D169" i="11"/>
  <c r="C165" i="11"/>
  <c r="E165" i="11" s="1"/>
  <c r="D165" i="11"/>
  <c r="C153" i="11"/>
  <c r="E153" i="11" s="1"/>
  <c r="D153" i="11"/>
  <c r="C149" i="11"/>
  <c r="E149" i="11" s="1"/>
  <c r="D149" i="11"/>
  <c r="C137" i="11"/>
  <c r="E137" i="11" s="1"/>
  <c r="D137" i="11"/>
  <c r="C133" i="11"/>
  <c r="E133" i="11" s="1"/>
  <c r="D133" i="11"/>
  <c r="C121" i="11"/>
  <c r="E121" i="11" s="1"/>
  <c r="D121" i="11"/>
  <c r="D117" i="11"/>
  <c r="C117" i="11"/>
  <c r="E117" i="11" s="1"/>
  <c r="C101" i="11"/>
  <c r="E101" i="11" s="1"/>
  <c r="D101" i="11"/>
  <c r="C85" i="11"/>
  <c r="E85" i="11" s="1"/>
  <c r="D85" i="11"/>
  <c r="C69" i="11"/>
  <c r="E69" i="11" s="1"/>
  <c r="D69" i="11"/>
  <c r="C53" i="11"/>
  <c r="E53" i="11" s="1"/>
  <c r="D53" i="11"/>
  <c r="C37" i="11"/>
  <c r="E37" i="11" s="1"/>
  <c r="D37" i="11"/>
  <c r="D193" i="11"/>
  <c r="D129" i="11"/>
  <c r="C157" i="11"/>
  <c r="E157" i="11" s="1"/>
  <c r="C93" i="11"/>
  <c r="E93" i="11" s="1"/>
  <c r="C29" i="11"/>
  <c r="E29" i="11" s="1"/>
  <c r="D200" i="11"/>
  <c r="C200" i="11"/>
  <c r="E200" i="11" s="1"/>
  <c r="C196" i="11"/>
  <c r="E196" i="11" s="1"/>
  <c r="D196" i="11"/>
  <c r="D192" i="11"/>
  <c r="C192" i="11"/>
  <c r="E192" i="11" s="1"/>
  <c r="C188" i="11"/>
  <c r="E188" i="11" s="1"/>
  <c r="D188" i="11"/>
  <c r="D184" i="11"/>
  <c r="C184" i="11"/>
  <c r="E184" i="11" s="1"/>
  <c r="C180" i="11"/>
  <c r="E180" i="11" s="1"/>
  <c r="D180" i="11"/>
  <c r="D176" i="11"/>
  <c r="C176" i="11"/>
  <c r="E176" i="11" s="1"/>
  <c r="C172" i="11"/>
  <c r="E172" i="11" s="1"/>
  <c r="D172" i="11"/>
  <c r="D168" i="11"/>
  <c r="C168" i="11"/>
  <c r="E168" i="11" s="1"/>
  <c r="C164" i="11"/>
  <c r="E164" i="11" s="1"/>
  <c r="D164" i="11"/>
  <c r="D160" i="11"/>
  <c r="C160" i="11"/>
  <c r="E160" i="11" s="1"/>
  <c r="C156" i="11"/>
  <c r="E156" i="11" s="1"/>
  <c r="D156" i="11"/>
  <c r="D152" i="11"/>
  <c r="C152" i="11"/>
  <c r="E152" i="11" s="1"/>
  <c r="C148" i="11"/>
  <c r="E148" i="11" s="1"/>
  <c r="D148" i="11"/>
  <c r="D144" i="11"/>
  <c r="C144" i="11"/>
  <c r="E144" i="11" s="1"/>
  <c r="C140" i="11"/>
  <c r="E140" i="11" s="1"/>
  <c r="D140" i="11"/>
  <c r="D136" i="11"/>
  <c r="C136" i="11"/>
  <c r="E136" i="11" s="1"/>
  <c r="C132" i="11"/>
  <c r="E132" i="11" s="1"/>
  <c r="D132" i="11"/>
  <c r="D128" i="11"/>
  <c r="C128" i="11"/>
  <c r="E128" i="11" s="1"/>
  <c r="C124" i="11"/>
  <c r="E124" i="11" s="1"/>
  <c r="D124" i="11"/>
  <c r="D120" i="11"/>
  <c r="C120" i="11"/>
  <c r="E120" i="11" s="1"/>
  <c r="C116" i="11"/>
  <c r="E116" i="11" s="1"/>
  <c r="D116" i="11"/>
  <c r="D112" i="11"/>
  <c r="C112" i="11"/>
  <c r="E112" i="11" s="1"/>
  <c r="C108" i="11"/>
  <c r="E108" i="11" s="1"/>
  <c r="D108" i="11"/>
  <c r="D104" i="11"/>
  <c r="C104" i="11"/>
  <c r="E104" i="11" s="1"/>
  <c r="C100" i="11"/>
  <c r="E100" i="11" s="1"/>
  <c r="D100" i="11"/>
  <c r="D96" i="11"/>
  <c r="C96" i="11"/>
  <c r="E96" i="11" s="1"/>
  <c r="C92" i="11"/>
  <c r="E92" i="11" s="1"/>
  <c r="D92" i="11"/>
  <c r="D88" i="11"/>
  <c r="C88" i="11"/>
  <c r="E88" i="11" s="1"/>
  <c r="C84" i="11"/>
  <c r="E84" i="11" s="1"/>
  <c r="D84" i="11"/>
  <c r="D80" i="11"/>
  <c r="C80" i="11"/>
  <c r="E80" i="11" s="1"/>
  <c r="C76" i="11"/>
  <c r="E76" i="11" s="1"/>
  <c r="D76" i="11"/>
  <c r="D72" i="11"/>
  <c r="C72" i="11"/>
  <c r="E72" i="11" s="1"/>
  <c r="C68" i="11"/>
  <c r="E68" i="11" s="1"/>
  <c r="D68" i="11"/>
  <c r="D64" i="11"/>
  <c r="C64" i="11"/>
  <c r="E64" i="11" s="1"/>
  <c r="C60" i="11"/>
  <c r="E60" i="11" s="1"/>
  <c r="D60" i="11"/>
  <c r="D56" i="11"/>
  <c r="C56" i="11"/>
  <c r="E56" i="11" s="1"/>
  <c r="C52" i="11"/>
  <c r="E52" i="11" s="1"/>
  <c r="D52" i="11"/>
  <c r="D48" i="11"/>
  <c r="C48" i="11"/>
  <c r="E48" i="11" s="1"/>
  <c r="C44" i="11"/>
  <c r="E44" i="11" s="1"/>
  <c r="D44" i="11"/>
  <c r="D40" i="11"/>
  <c r="C40" i="11"/>
  <c r="E40" i="11" s="1"/>
  <c r="C36" i="11"/>
  <c r="E36" i="11" s="1"/>
  <c r="D36" i="11"/>
  <c r="D32" i="11"/>
  <c r="C32" i="11"/>
  <c r="E32" i="11" s="1"/>
  <c r="C24" i="11"/>
  <c r="E24" i="11" s="1"/>
  <c r="C4" i="11"/>
  <c r="E4" i="11" s="1"/>
  <c r="D4" i="11"/>
  <c r="D177" i="11"/>
  <c r="D113" i="11"/>
  <c r="D97" i="11"/>
  <c r="D81" i="11"/>
  <c r="D65" i="11"/>
  <c r="D49" i="11"/>
  <c r="D33" i="11"/>
  <c r="C141" i="11"/>
  <c r="E141" i="11" s="1"/>
  <c r="C77" i="11"/>
  <c r="E77" i="11" s="1"/>
  <c r="C111" i="11"/>
  <c r="E111" i="11" s="1"/>
  <c r="D111" i="11"/>
  <c r="C107" i="11"/>
  <c r="E107" i="11" s="1"/>
  <c r="D107" i="11"/>
  <c r="C103" i="11"/>
  <c r="E103" i="11" s="1"/>
  <c r="D103" i="11"/>
  <c r="C99" i="11"/>
  <c r="E99" i="11" s="1"/>
  <c r="D99" i="11"/>
  <c r="C95" i="11"/>
  <c r="E95" i="11" s="1"/>
  <c r="D95" i="11"/>
  <c r="C91" i="11"/>
  <c r="E91" i="11" s="1"/>
  <c r="D91" i="11"/>
  <c r="C87" i="11"/>
  <c r="E87" i="11" s="1"/>
  <c r="D87" i="11"/>
  <c r="C83" i="11"/>
  <c r="E83" i="11" s="1"/>
  <c r="D83" i="11"/>
  <c r="C79" i="11"/>
  <c r="E79" i="11" s="1"/>
  <c r="D79" i="11"/>
  <c r="C75" i="11"/>
  <c r="E75" i="11" s="1"/>
  <c r="D75" i="11"/>
  <c r="C71" i="11"/>
  <c r="E71" i="11" s="1"/>
  <c r="D71" i="11"/>
  <c r="C67" i="11"/>
  <c r="E67" i="11" s="1"/>
  <c r="D67" i="11"/>
  <c r="C63" i="11"/>
  <c r="E63" i="11" s="1"/>
  <c r="D63" i="11"/>
  <c r="C59" i="11"/>
  <c r="E59" i="11" s="1"/>
  <c r="D59" i="11"/>
  <c r="C55" i="11"/>
  <c r="E55" i="11" s="1"/>
  <c r="D55" i="11"/>
  <c r="C51" i="11"/>
  <c r="E51" i="11" s="1"/>
  <c r="D51" i="11"/>
  <c r="C47" i="11"/>
  <c r="E47" i="11" s="1"/>
  <c r="D47" i="11"/>
  <c r="C43" i="11"/>
  <c r="E43" i="11" s="1"/>
  <c r="D43" i="11"/>
  <c r="C39" i="11"/>
  <c r="E39" i="11" s="1"/>
  <c r="D39" i="11"/>
  <c r="C35" i="11"/>
  <c r="E35" i="11" s="1"/>
  <c r="D35" i="11"/>
  <c r="C31" i="11"/>
  <c r="E31" i="11" s="1"/>
  <c r="D31" i="11"/>
  <c r="D11" i="11"/>
  <c r="D195" i="11"/>
  <c r="D190" i="11"/>
  <c r="D179" i="11"/>
  <c r="D174" i="11"/>
  <c r="D163" i="11"/>
  <c r="D158" i="11"/>
  <c r="D147" i="11"/>
  <c r="D142" i="11"/>
  <c r="D131" i="11"/>
  <c r="D126" i="11"/>
  <c r="D115" i="11"/>
  <c r="D199" i="11"/>
  <c r="D194" i="11"/>
  <c r="D183" i="11"/>
  <c r="D178" i="11"/>
  <c r="D167" i="11"/>
  <c r="D162" i="11"/>
  <c r="D151" i="11"/>
  <c r="D146" i="11"/>
  <c r="D135" i="11"/>
  <c r="D130" i="11"/>
  <c r="D119" i="11"/>
  <c r="D114" i="11"/>
  <c r="D106" i="11"/>
  <c r="D98" i="11"/>
  <c r="D90" i="11"/>
  <c r="D82" i="11"/>
  <c r="D74" i="11"/>
  <c r="D66" i="11"/>
  <c r="D58" i="11"/>
  <c r="D50" i="11"/>
  <c r="D42" i="11"/>
  <c r="D34" i="11"/>
  <c r="D26" i="11"/>
  <c r="C20" i="9" l="1"/>
  <c r="D17" i="9"/>
  <c r="E14" i="9"/>
  <c r="D30" i="9"/>
  <c r="E27" i="9"/>
  <c r="F24" i="9"/>
  <c r="C23" i="9"/>
  <c r="D20" i="9"/>
  <c r="E17" i="9"/>
  <c r="F14" i="9"/>
  <c r="C18" i="9"/>
  <c r="D15" i="9"/>
  <c r="E12" i="9"/>
  <c r="F9" i="9"/>
  <c r="E29" i="9"/>
  <c r="F26" i="9"/>
  <c r="C21" i="9"/>
  <c r="D18" i="9"/>
  <c r="E15" i="9"/>
  <c r="F12" i="9"/>
  <c r="F31" i="9"/>
  <c r="F16" i="9"/>
  <c r="F4" i="9"/>
  <c r="E13" i="9"/>
  <c r="D28" i="9"/>
  <c r="D10" i="9"/>
  <c r="C28" i="9"/>
  <c r="C19" i="9"/>
  <c r="F19" i="9"/>
  <c r="E28" i="9"/>
  <c r="E10" i="9"/>
  <c r="D19" i="9"/>
  <c r="C13" i="9"/>
  <c r="C29" i="9"/>
  <c r="D26" i="9"/>
  <c r="E23" i="9"/>
  <c r="F20" i="9"/>
  <c r="C15" i="9"/>
  <c r="D12" i="9"/>
  <c r="E9" i="9"/>
  <c r="F6" i="9"/>
  <c r="C5" i="9"/>
  <c r="D29" i="9"/>
  <c r="E26" i="9"/>
  <c r="F23" i="9"/>
  <c r="C27" i="9"/>
  <c r="D24" i="9"/>
  <c r="E21" i="9"/>
  <c r="F18" i="9"/>
  <c r="C17" i="9"/>
  <c r="D14" i="9"/>
  <c r="E11" i="9"/>
  <c r="F8" i="9"/>
  <c r="C30" i="9"/>
  <c r="D27" i="9"/>
  <c r="E24" i="9"/>
  <c r="F21" i="9"/>
  <c r="F25" i="9"/>
  <c r="F13" i="9"/>
  <c r="E25" i="9"/>
  <c r="E7" i="9"/>
  <c r="D22" i="9"/>
  <c r="D4" i="9"/>
  <c r="C25" i="9"/>
  <c r="C16" i="9"/>
  <c r="C4" i="9"/>
  <c r="E22" i="9"/>
  <c r="E4" i="9"/>
  <c r="D13" i="9"/>
  <c r="C11" i="9"/>
  <c r="D8" i="9"/>
  <c r="E5" i="9"/>
  <c r="F2" i="9"/>
  <c r="F29" i="9"/>
  <c r="C24" i="9"/>
  <c r="D21" i="9"/>
  <c r="E18" i="9"/>
  <c r="F15" i="9"/>
  <c r="C14" i="9"/>
  <c r="D11" i="9"/>
  <c r="E8" i="9"/>
  <c r="F5" i="9"/>
  <c r="C9" i="9"/>
  <c r="D6" i="9"/>
  <c r="E3" i="9"/>
  <c r="E30" i="9"/>
  <c r="F27" i="9"/>
  <c r="C26" i="9"/>
  <c r="D23" i="9"/>
  <c r="E20" i="9"/>
  <c r="F17" i="9"/>
  <c r="C12" i="9"/>
  <c r="D9" i="9"/>
  <c r="E6" i="9"/>
  <c r="F3" i="9"/>
  <c r="F30" i="9"/>
  <c r="F22" i="9"/>
  <c r="F7" i="9"/>
  <c r="E19" i="9"/>
  <c r="D31" i="9"/>
  <c r="D16" i="9"/>
  <c r="C31" i="9"/>
  <c r="C22" i="9"/>
  <c r="C10" i="9"/>
  <c r="F28" i="9"/>
  <c r="E31" i="9"/>
  <c r="E16" i="9"/>
  <c r="D25" i="9"/>
  <c r="D19" i="11"/>
  <c r="D20" i="5" s="1"/>
  <c r="C20" i="11"/>
  <c r="E20" i="11" s="1"/>
  <c r="D21" i="11"/>
  <c r="D22" i="5" s="1"/>
  <c r="C16" i="11"/>
  <c r="E16" i="11" s="1"/>
  <c r="D25" i="11"/>
  <c r="D26" i="5" s="1"/>
  <c r="D14" i="11"/>
  <c r="C7" i="11"/>
  <c r="E7" i="11" s="1"/>
  <c r="C15" i="11"/>
  <c r="E15" i="11" s="1"/>
  <c r="D23" i="11"/>
  <c r="D24" i="5" s="1"/>
  <c r="C13" i="11"/>
  <c r="E13" i="11" s="1"/>
  <c r="C27" i="11"/>
  <c r="E27" i="11" s="1"/>
  <c r="D12" i="11"/>
  <c r="D13" i="5" s="1"/>
  <c r="C1" i="11"/>
  <c r="E1" i="11" s="1"/>
  <c r="D3" i="5"/>
  <c r="D130" i="5"/>
  <c r="D2" i="5"/>
  <c r="D160" i="5"/>
  <c r="C134" i="5"/>
  <c r="C107" i="5"/>
  <c r="D137" i="5"/>
  <c r="C3" i="11"/>
  <c r="D17" i="11"/>
  <c r="D18" i="5" s="1"/>
  <c r="C172" i="5"/>
  <c r="C5" i="11"/>
  <c r="E5" i="11" s="1"/>
  <c r="D164" i="5"/>
  <c r="C144" i="5"/>
  <c r="D169" i="5"/>
  <c r="D170" i="5"/>
  <c r="D9" i="11"/>
  <c r="C64" i="5"/>
  <c r="C191" i="5"/>
  <c r="D6" i="11"/>
  <c r="D7" i="5" s="1"/>
  <c r="D41" i="5"/>
  <c r="C13" i="5"/>
  <c r="C109" i="5"/>
  <c r="C5" i="5"/>
  <c r="C185" i="5"/>
  <c r="C88" i="5"/>
  <c r="D43" i="5"/>
  <c r="C151" i="5"/>
  <c r="C62" i="5"/>
  <c r="D124" i="5"/>
  <c r="C198" i="5"/>
  <c r="C70" i="5"/>
  <c r="C49" i="5"/>
  <c r="D87" i="5"/>
  <c r="D84" i="5"/>
  <c r="D62" i="5"/>
  <c r="D73" i="5"/>
  <c r="D108" i="5"/>
  <c r="C105" i="5"/>
  <c r="C180" i="5"/>
  <c r="C89" i="5"/>
  <c r="D18" i="11"/>
  <c r="D19" i="5" s="1"/>
  <c r="C173" i="5"/>
  <c r="D28" i="11"/>
  <c r="D14" i="5" s="1"/>
  <c r="C42" i="5"/>
  <c r="C127" i="5"/>
  <c r="C35" i="5"/>
  <c r="D40" i="5"/>
  <c r="C166" i="5"/>
  <c r="D30" i="5"/>
  <c r="D4" i="5"/>
  <c r="C38" i="5"/>
  <c r="D140" i="5"/>
  <c r="C129" i="5"/>
  <c r="C128" i="5"/>
  <c r="D115" i="5"/>
  <c r="C171" i="5"/>
  <c r="C87" i="5"/>
  <c r="D171" i="5"/>
  <c r="C76" i="5"/>
  <c r="C102" i="5"/>
  <c r="D67" i="5"/>
  <c r="D134" i="5"/>
  <c r="D132" i="5"/>
  <c r="D94" i="5"/>
  <c r="D105" i="5"/>
  <c r="D6" i="5"/>
  <c r="D16" i="5"/>
  <c r="C77" i="5"/>
  <c r="C192" i="5"/>
  <c r="D8" i="11"/>
  <c r="D5" i="5" s="1"/>
  <c r="D32" i="5"/>
  <c r="C22" i="5"/>
  <c r="C161" i="5"/>
  <c r="C148" i="5"/>
  <c r="C63" i="5"/>
  <c r="D147" i="5"/>
  <c r="C159" i="5"/>
  <c r="C119" i="5"/>
  <c r="C75" i="5"/>
  <c r="C19" i="5"/>
  <c r="D146" i="5"/>
  <c r="C176" i="5"/>
  <c r="C36" i="5"/>
  <c r="C150" i="5"/>
  <c r="C86" i="5"/>
  <c r="D192" i="5"/>
  <c r="C65" i="5"/>
  <c r="D186" i="5"/>
  <c r="D112" i="5"/>
  <c r="D185" i="5"/>
  <c r="D111" i="5"/>
  <c r="D46" i="5"/>
  <c r="D121" i="5"/>
  <c r="D57" i="5"/>
  <c r="D199" i="5"/>
  <c r="C141" i="5"/>
  <c r="C97" i="5"/>
  <c r="C112" i="5"/>
  <c r="D188" i="5"/>
  <c r="D75" i="5"/>
  <c r="C183" i="5"/>
  <c r="C139" i="5"/>
  <c r="C95" i="5"/>
  <c r="C51" i="5"/>
  <c r="D195" i="5"/>
  <c r="D88" i="5"/>
  <c r="C108" i="5"/>
  <c r="C182" i="5"/>
  <c r="C118" i="5"/>
  <c r="C50" i="5"/>
  <c r="D120" i="5"/>
  <c r="C33" i="5"/>
  <c r="D154" i="5"/>
  <c r="D55" i="5"/>
  <c r="D153" i="5"/>
  <c r="D52" i="5"/>
  <c r="D78" i="5"/>
  <c r="D89" i="5"/>
  <c r="D25" i="5"/>
  <c r="C10" i="11"/>
  <c r="E10" i="11" s="1"/>
  <c r="D119" i="5"/>
  <c r="C188" i="5"/>
  <c r="C69" i="5"/>
  <c r="D159" i="5"/>
  <c r="C153" i="5"/>
  <c r="D48" i="5"/>
  <c r="C149" i="5"/>
  <c r="C189" i="5"/>
  <c r="C73" i="5"/>
  <c r="D29" i="5"/>
  <c r="D45" i="5"/>
  <c r="D61" i="5"/>
  <c r="D77" i="5"/>
  <c r="D93" i="5"/>
  <c r="D109" i="5"/>
  <c r="D125" i="5"/>
  <c r="D141" i="5"/>
  <c r="D34" i="5"/>
  <c r="D50" i="5"/>
  <c r="D66" i="5"/>
  <c r="D82" i="5"/>
  <c r="D98" i="5"/>
  <c r="D36" i="5"/>
  <c r="D68" i="5"/>
  <c r="D100" i="5"/>
  <c r="D122" i="5"/>
  <c r="D143" i="5"/>
  <c r="D161" i="5"/>
  <c r="D177" i="5"/>
  <c r="D193" i="5"/>
  <c r="D39" i="5"/>
  <c r="D71" i="5"/>
  <c r="D102" i="5"/>
  <c r="D123" i="5"/>
  <c r="D144" i="5"/>
  <c r="D162" i="5"/>
  <c r="D178" i="5"/>
  <c r="D194" i="5"/>
  <c r="C25" i="5"/>
  <c r="C41" i="5"/>
  <c r="C57" i="5"/>
  <c r="D35" i="5"/>
  <c r="D99" i="5"/>
  <c r="D142" i="5"/>
  <c r="D176" i="5"/>
  <c r="C18" i="5"/>
  <c r="C39" i="5"/>
  <c r="C60" i="5"/>
  <c r="C78" i="5"/>
  <c r="C94" i="5"/>
  <c r="C110" i="5"/>
  <c r="C126" i="5"/>
  <c r="C142" i="5"/>
  <c r="C158" i="5"/>
  <c r="C174" i="5"/>
  <c r="C190" i="5"/>
  <c r="C20" i="5"/>
  <c r="C58" i="5"/>
  <c r="C92" i="5"/>
  <c r="C124" i="5"/>
  <c r="C160" i="5"/>
  <c r="C121" i="5"/>
  <c r="C117" i="5"/>
  <c r="C169" i="5"/>
  <c r="C32" i="5"/>
  <c r="D183" i="5"/>
  <c r="D17" i="5"/>
  <c r="D33" i="5"/>
  <c r="D49" i="5"/>
  <c r="D65" i="5"/>
  <c r="D81" i="5"/>
  <c r="D97" i="5"/>
  <c r="D113" i="5"/>
  <c r="D129" i="5"/>
  <c r="D145" i="5"/>
  <c r="D38" i="5"/>
  <c r="D54" i="5"/>
  <c r="D70" i="5"/>
  <c r="D86" i="5"/>
  <c r="D44" i="5"/>
  <c r="D76" i="5"/>
  <c r="D106" i="5"/>
  <c r="D127" i="5"/>
  <c r="D148" i="5"/>
  <c r="D165" i="5"/>
  <c r="D181" i="5"/>
  <c r="D197" i="5"/>
  <c r="D47" i="5"/>
  <c r="D79" i="5"/>
  <c r="D107" i="5"/>
  <c r="D128" i="5"/>
  <c r="D150" i="5"/>
  <c r="D166" i="5"/>
  <c r="D182" i="5"/>
  <c r="D198" i="5"/>
  <c r="C29" i="5"/>
  <c r="C45" i="5"/>
  <c r="C61" i="5"/>
  <c r="D51" i="5"/>
  <c r="D110" i="5"/>
  <c r="D152" i="5"/>
  <c r="D184" i="5"/>
  <c r="C44" i="5"/>
  <c r="C66" i="5"/>
  <c r="C82" i="5"/>
  <c r="C98" i="5"/>
  <c r="C114" i="5"/>
  <c r="C130" i="5"/>
  <c r="C146" i="5"/>
  <c r="C162" i="5"/>
  <c r="C178" i="5"/>
  <c r="C194" i="5"/>
  <c r="C26" i="5"/>
  <c r="C68" i="5"/>
  <c r="C100" i="5"/>
  <c r="C132" i="5"/>
  <c r="C168" i="5"/>
  <c r="D56" i="5"/>
  <c r="D114" i="5"/>
  <c r="D155" i="5"/>
  <c r="D187" i="5"/>
  <c r="C24" i="5"/>
  <c r="C46" i="5"/>
  <c r="C67" i="5"/>
  <c r="C83" i="5"/>
  <c r="C99" i="5"/>
  <c r="C115" i="5"/>
  <c r="C131" i="5"/>
  <c r="C147" i="5"/>
  <c r="C163" i="5"/>
  <c r="C179" i="5"/>
  <c r="C195" i="5"/>
  <c r="D27" i="5"/>
  <c r="D91" i="5"/>
  <c r="D136" i="5"/>
  <c r="D172" i="5"/>
  <c r="C31" i="5"/>
  <c r="C72" i="5"/>
  <c r="C104" i="5"/>
  <c r="C136" i="5"/>
  <c r="C164" i="5"/>
  <c r="C48" i="5"/>
  <c r="C197" i="5"/>
  <c r="C133" i="5"/>
  <c r="D167" i="5"/>
  <c r="C59" i="5"/>
  <c r="C125" i="5"/>
  <c r="C184" i="5"/>
  <c r="D8" i="5"/>
  <c r="D96" i="5"/>
  <c r="C81" i="5"/>
  <c r="C145" i="5"/>
  <c r="C193" i="5"/>
  <c r="C156" i="5"/>
  <c r="C120" i="5"/>
  <c r="C80" i="5"/>
  <c r="D196" i="5"/>
  <c r="D156" i="5"/>
  <c r="D104" i="5"/>
  <c r="C10" i="5"/>
  <c r="C187" i="5"/>
  <c r="C167" i="5"/>
  <c r="C143" i="5"/>
  <c r="C123" i="5"/>
  <c r="C103" i="5"/>
  <c r="C79" i="5"/>
  <c r="C56" i="5"/>
  <c r="C30" i="5"/>
  <c r="D179" i="5"/>
  <c r="D135" i="5"/>
  <c r="D72" i="5"/>
  <c r="C152" i="5"/>
  <c r="C84" i="5"/>
  <c r="C9" i="5"/>
  <c r="C170" i="5"/>
  <c r="C138" i="5"/>
  <c r="C106" i="5"/>
  <c r="C74" i="5"/>
  <c r="C34" i="5"/>
  <c r="D168" i="5"/>
  <c r="D83" i="5"/>
  <c r="C53" i="5"/>
  <c r="D174" i="5"/>
  <c r="D139" i="5"/>
  <c r="D95" i="5"/>
  <c r="D31" i="5"/>
  <c r="D173" i="5"/>
  <c r="D138" i="5"/>
  <c r="D92" i="5"/>
  <c r="D28" i="5"/>
  <c r="D90" i="5"/>
  <c r="D58" i="5"/>
  <c r="D133" i="5"/>
  <c r="D101" i="5"/>
  <c r="D69" i="5"/>
  <c r="D37" i="5"/>
  <c r="D191" i="5"/>
  <c r="C85" i="5"/>
  <c r="D151" i="5"/>
  <c r="C54" i="5"/>
  <c r="C165" i="5"/>
  <c r="D80" i="5"/>
  <c r="C93" i="5"/>
  <c r="C157" i="5"/>
  <c r="C200" i="5"/>
  <c r="D175" i="5"/>
  <c r="C43" i="5"/>
  <c r="C113" i="5"/>
  <c r="C177" i="5"/>
  <c r="C140" i="5"/>
  <c r="C96" i="5"/>
  <c r="C52" i="5"/>
  <c r="D180" i="5"/>
  <c r="D126" i="5"/>
  <c r="D59" i="5"/>
  <c r="C199" i="5"/>
  <c r="C175" i="5"/>
  <c r="C155" i="5"/>
  <c r="C135" i="5"/>
  <c r="C111" i="5"/>
  <c r="C91" i="5"/>
  <c r="C71" i="5"/>
  <c r="C40" i="5"/>
  <c r="D163" i="5"/>
  <c r="D103" i="5"/>
  <c r="C116" i="5"/>
  <c r="C47" i="5"/>
  <c r="C186" i="5"/>
  <c r="C154" i="5"/>
  <c r="C122" i="5"/>
  <c r="C90" i="5"/>
  <c r="C55" i="5"/>
  <c r="D200" i="5"/>
  <c r="D131" i="5"/>
  <c r="C37" i="5"/>
  <c r="D190" i="5"/>
  <c r="D158" i="5"/>
  <c r="D118" i="5"/>
  <c r="D63" i="5"/>
  <c r="D189" i="5"/>
  <c r="D157" i="5"/>
  <c r="D116" i="5"/>
  <c r="D60" i="5"/>
  <c r="D74" i="5"/>
  <c r="D42" i="5"/>
  <c r="D149" i="5"/>
  <c r="D117" i="5"/>
  <c r="D85" i="5"/>
  <c r="D53" i="5"/>
  <c r="D21" i="5"/>
  <c r="C137" i="5"/>
  <c r="C196" i="5"/>
  <c r="C181" i="5"/>
  <c r="C101" i="5"/>
  <c r="C22" i="11"/>
  <c r="E22" i="11" s="1"/>
  <c r="D22" i="11"/>
  <c r="D11" i="5" s="1"/>
  <c r="D64" i="5"/>
  <c r="C27" i="5"/>
  <c r="C30" i="11"/>
  <c r="E30" i="11" s="1"/>
  <c r="D30" i="11"/>
  <c r="C21" i="5" l="1"/>
  <c r="C28" i="5"/>
  <c r="C14" i="5"/>
  <c r="C17" i="5"/>
  <c r="D23" i="5"/>
  <c r="C23" i="5"/>
  <c r="D10" i="5"/>
  <c r="D9" i="5"/>
  <c r="C6" i="5"/>
  <c r="C2" i="5"/>
  <c r="E3" i="11"/>
  <c r="C15" i="5"/>
  <c r="C11" i="5"/>
  <c r="C4" i="5"/>
  <c r="C7" i="5"/>
  <c r="C3" i="5"/>
  <c r="D12" i="5"/>
  <c r="D15" i="5"/>
  <c r="C16" i="5"/>
  <c r="C8" i="5"/>
  <c r="C12" i="5"/>
  <c r="B3" i="5" l="1"/>
  <c r="A3" i="5" s="1"/>
  <c r="B5" i="5"/>
  <c r="A5" i="5" s="1"/>
  <c r="B6" i="5"/>
  <c r="B7" i="5"/>
  <c r="A7" i="5" s="1"/>
  <c r="B9" i="5"/>
  <c r="A9" i="5" s="1"/>
  <c r="B10" i="5"/>
  <c r="B11" i="5"/>
  <c r="A11" i="5" s="1"/>
  <c r="B13" i="5"/>
  <c r="A13" i="5" s="1"/>
  <c r="B14" i="5"/>
  <c r="B15" i="5"/>
  <c r="A15" i="5" s="1"/>
  <c r="B17" i="5"/>
  <c r="A17" i="5" s="1"/>
  <c r="B18" i="5"/>
  <c r="B19" i="5"/>
  <c r="A19" i="5" s="1"/>
  <c r="B21" i="5"/>
  <c r="A21" i="5" s="1"/>
  <c r="B22" i="5"/>
  <c r="B23" i="5"/>
  <c r="A23" i="5" s="1"/>
  <c r="B25" i="5"/>
  <c r="A25" i="5" s="1"/>
  <c r="B26" i="5"/>
  <c r="B27" i="5"/>
  <c r="A27" i="5" s="1"/>
  <c r="B29" i="5"/>
  <c r="A29" i="5" s="1"/>
  <c r="B30" i="5"/>
  <c r="B31" i="5"/>
  <c r="A31" i="5" s="1"/>
  <c r="A38" i="5"/>
  <c r="A44" i="5"/>
  <c r="A50" i="5"/>
  <c r="A54" i="5"/>
  <c r="A58" i="5"/>
  <c r="A62" i="5"/>
  <c r="A64" i="5"/>
  <c r="A68" i="5"/>
  <c r="A72" i="5"/>
  <c r="A76" i="5"/>
  <c r="A80" i="5"/>
  <c r="A84" i="5"/>
  <c r="A88" i="5"/>
  <c r="A92" i="5"/>
  <c r="A96" i="5"/>
  <c r="A100" i="5"/>
  <c r="A104" i="5"/>
  <c r="A108" i="5"/>
  <c r="A112" i="5"/>
  <c r="A116" i="5"/>
  <c r="B119" i="5"/>
  <c r="A120" i="5"/>
  <c r="B121" i="5"/>
  <c r="B123" i="5"/>
  <c r="A124" i="5"/>
  <c r="B125" i="5"/>
  <c r="B127" i="5"/>
  <c r="A128" i="5"/>
  <c r="B129" i="5"/>
  <c r="B131" i="5"/>
  <c r="A132" i="5"/>
  <c r="B133" i="5"/>
  <c r="B135" i="5"/>
  <c r="A136" i="5"/>
  <c r="B137" i="5"/>
  <c r="B139" i="5"/>
  <c r="A140" i="5"/>
  <c r="B141" i="5"/>
  <c r="B143" i="5"/>
  <c r="A144" i="5"/>
  <c r="B145" i="5"/>
  <c r="B147" i="5"/>
  <c r="A148" i="5"/>
  <c r="B149" i="5"/>
  <c r="B151" i="5"/>
  <c r="A152" i="5"/>
  <c r="B153" i="5"/>
  <c r="B155" i="5"/>
  <c r="A156" i="5"/>
  <c r="B157" i="5"/>
  <c r="B159" i="5"/>
  <c r="A160" i="5"/>
  <c r="B161" i="5"/>
  <c r="B163" i="5"/>
  <c r="A164" i="5"/>
  <c r="B165" i="5"/>
  <c r="B167" i="5"/>
  <c r="A168" i="5"/>
  <c r="B169" i="5"/>
  <c r="B171" i="5"/>
  <c r="A172" i="5"/>
  <c r="B173" i="5"/>
  <c r="B175" i="5"/>
  <c r="A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174" i="5" l="1"/>
  <c r="B170" i="5"/>
  <c r="B166" i="5"/>
  <c r="B162" i="5"/>
  <c r="B158" i="5"/>
  <c r="B154" i="5"/>
  <c r="B150" i="5"/>
  <c r="B146" i="5"/>
  <c r="B142" i="5"/>
  <c r="B138" i="5"/>
  <c r="B134" i="5"/>
  <c r="B130" i="5"/>
  <c r="B126" i="5"/>
  <c r="B122" i="5"/>
  <c r="B118" i="5"/>
  <c r="B114" i="5"/>
  <c r="B110" i="5"/>
  <c r="B106" i="5"/>
  <c r="B102" i="5"/>
  <c r="B98" i="5"/>
  <c r="B94" i="5"/>
  <c r="B90" i="5"/>
  <c r="B86" i="5"/>
  <c r="B82" i="5"/>
  <c r="B78" i="5"/>
  <c r="B74" i="5"/>
  <c r="B70" i="5"/>
  <c r="B66" i="5"/>
  <c r="B60" i="5"/>
  <c r="B56" i="5"/>
  <c r="B52" i="5"/>
  <c r="B48" i="5"/>
  <c r="B46" i="5"/>
  <c r="B42" i="5"/>
  <c r="B40" i="5"/>
  <c r="B36" i="5"/>
  <c r="B34" i="5"/>
  <c r="B32" i="5"/>
  <c r="A200" i="5"/>
  <c r="A198" i="5"/>
  <c r="A196" i="5"/>
  <c r="A194" i="5"/>
  <c r="A192" i="5"/>
  <c r="A190" i="5"/>
  <c r="A188" i="5"/>
  <c r="A186" i="5"/>
  <c r="A184" i="5"/>
  <c r="A182" i="5"/>
  <c r="A180" i="5"/>
  <c r="A178" i="5"/>
  <c r="A174" i="5"/>
  <c r="A170" i="5"/>
  <c r="A166" i="5"/>
  <c r="A162" i="5"/>
  <c r="A158" i="5"/>
  <c r="A154" i="5"/>
  <c r="A150" i="5"/>
  <c r="A146" i="5"/>
  <c r="A142" i="5"/>
  <c r="A138" i="5"/>
  <c r="A134" i="5"/>
  <c r="A130" i="5"/>
  <c r="A126" i="5"/>
  <c r="A122" i="5"/>
  <c r="A118" i="5"/>
  <c r="A114" i="5"/>
  <c r="A110" i="5"/>
  <c r="A106" i="5"/>
  <c r="A102" i="5"/>
  <c r="A98" i="5"/>
  <c r="A94" i="5"/>
  <c r="A90" i="5"/>
  <c r="A86" i="5"/>
  <c r="A82" i="5"/>
  <c r="A78" i="5"/>
  <c r="A74" i="5"/>
  <c r="A70" i="5"/>
  <c r="A66" i="5"/>
  <c r="A60" i="5"/>
  <c r="A56" i="5"/>
  <c r="A52" i="5"/>
  <c r="A48" i="5"/>
  <c r="A46" i="5"/>
  <c r="A42" i="5"/>
  <c r="A40" i="5"/>
  <c r="A36" i="5"/>
  <c r="A34" i="5"/>
  <c r="A32" i="5"/>
  <c r="B176" i="5"/>
  <c r="B172" i="5"/>
  <c r="B168" i="5"/>
  <c r="B164" i="5"/>
  <c r="B160" i="5"/>
  <c r="B156" i="5"/>
  <c r="B152" i="5"/>
  <c r="B148" i="5"/>
  <c r="B144" i="5"/>
  <c r="B140" i="5"/>
  <c r="B136" i="5"/>
  <c r="B132" i="5"/>
  <c r="B128" i="5"/>
  <c r="B124" i="5"/>
  <c r="B120" i="5"/>
  <c r="B116" i="5"/>
  <c r="B112" i="5"/>
  <c r="B108" i="5"/>
  <c r="B104" i="5"/>
  <c r="B100" i="5"/>
  <c r="B96" i="5"/>
  <c r="B92" i="5"/>
  <c r="B88" i="5"/>
  <c r="B84" i="5"/>
  <c r="B80" i="5"/>
  <c r="B76" i="5"/>
  <c r="B72" i="5"/>
  <c r="B68" i="5"/>
  <c r="B64" i="5"/>
  <c r="B62" i="5"/>
  <c r="B58" i="5"/>
  <c r="B54" i="5"/>
  <c r="B50" i="5"/>
  <c r="B44" i="5"/>
  <c r="B38" i="5"/>
  <c r="B117" i="5"/>
  <c r="B115" i="5"/>
  <c r="B113" i="5"/>
  <c r="B111" i="5"/>
  <c r="B109" i="5"/>
  <c r="B107" i="5"/>
  <c r="B105" i="5"/>
  <c r="B103" i="5"/>
  <c r="B101" i="5"/>
  <c r="B99" i="5"/>
  <c r="B97" i="5"/>
  <c r="B95" i="5"/>
  <c r="B93" i="5"/>
  <c r="B91" i="5"/>
  <c r="B89" i="5"/>
  <c r="B87" i="5"/>
  <c r="B85" i="5"/>
  <c r="B83" i="5"/>
  <c r="B81" i="5"/>
  <c r="B79" i="5"/>
  <c r="B77" i="5"/>
  <c r="B75" i="5"/>
  <c r="B73" i="5"/>
  <c r="B71" i="5"/>
  <c r="B69" i="5"/>
  <c r="B67" i="5"/>
  <c r="B65" i="5"/>
  <c r="B63" i="5"/>
  <c r="B61" i="5"/>
  <c r="B59" i="5"/>
  <c r="B57" i="5"/>
  <c r="B55" i="5"/>
  <c r="B53" i="5"/>
  <c r="B51" i="5"/>
  <c r="B49" i="5"/>
  <c r="B47" i="5"/>
  <c r="B45" i="5"/>
  <c r="B43" i="5"/>
  <c r="B41" i="5"/>
  <c r="B39" i="5"/>
  <c r="B37" i="5"/>
  <c r="B35" i="5"/>
  <c r="B33" i="5"/>
  <c r="A199" i="5"/>
  <c r="A197" i="5"/>
  <c r="A195" i="5"/>
  <c r="A193" i="5"/>
  <c r="A191" i="5"/>
  <c r="A189" i="5"/>
  <c r="A187" i="5"/>
  <c r="A185" i="5"/>
  <c r="A183" i="5"/>
  <c r="A181" i="5"/>
  <c r="A179" i="5"/>
  <c r="A177" i="5"/>
  <c r="A175" i="5"/>
  <c r="A173" i="5"/>
  <c r="A171" i="5"/>
  <c r="A169" i="5"/>
  <c r="A167" i="5"/>
  <c r="A165" i="5"/>
  <c r="A163" i="5"/>
  <c r="A161" i="5"/>
  <c r="A159" i="5"/>
  <c r="A157" i="5"/>
  <c r="A155" i="5"/>
  <c r="A153" i="5"/>
  <c r="A151" i="5"/>
  <c r="A149" i="5"/>
  <c r="A147" i="5"/>
  <c r="A145" i="5"/>
  <c r="A143" i="5"/>
  <c r="A141" i="5"/>
  <c r="A139" i="5"/>
  <c r="A137" i="5"/>
  <c r="A135" i="5"/>
  <c r="A133" i="5"/>
  <c r="A131" i="5"/>
  <c r="A129" i="5"/>
  <c r="A127" i="5"/>
  <c r="A125" i="5"/>
  <c r="A123" i="5"/>
  <c r="A121" i="5"/>
  <c r="A119" i="5"/>
  <c r="A117" i="5"/>
  <c r="A115" i="5"/>
  <c r="A113" i="5"/>
  <c r="A111" i="5"/>
  <c r="A109" i="5"/>
  <c r="A107" i="5"/>
  <c r="A105" i="5"/>
  <c r="A103" i="5"/>
  <c r="A101" i="5"/>
  <c r="A99" i="5"/>
  <c r="A97" i="5"/>
  <c r="A95" i="5"/>
  <c r="A93" i="5"/>
  <c r="A91" i="5"/>
  <c r="A89" i="5"/>
  <c r="A87" i="5"/>
  <c r="A85" i="5"/>
  <c r="A83" i="5"/>
  <c r="A81" i="5"/>
  <c r="A79" i="5"/>
  <c r="A77" i="5"/>
  <c r="A75" i="5"/>
  <c r="A73" i="5"/>
  <c r="A71" i="5"/>
  <c r="A69" i="5"/>
  <c r="A67" i="5"/>
  <c r="A65" i="5"/>
  <c r="A63" i="5"/>
  <c r="A61" i="5"/>
  <c r="A59" i="5"/>
  <c r="A57" i="5"/>
  <c r="A55" i="5"/>
  <c r="A53" i="5"/>
  <c r="A51" i="5"/>
  <c r="A49" i="5"/>
  <c r="A47" i="5"/>
  <c r="A45" i="5"/>
  <c r="A43" i="5"/>
  <c r="A41" i="5"/>
  <c r="A39" i="5"/>
  <c r="A37" i="5"/>
  <c r="A35" i="5"/>
  <c r="A33" i="5"/>
  <c r="A30" i="5"/>
  <c r="A26" i="5"/>
  <c r="A22" i="5"/>
  <c r="A18" i="5"/>
  <c r="A14" i="5"/>
  <c r="A10" i="5"/>
  <c r="A6" i="5"/>
  <c r="B28" i="5"/>
  <c r="A28" i="5" s="1"/>
  <c r="B24" i="5"/>
  <c r="A24" i="5" s="1"/>
  <c r="B20" i="5"/>
  <c r="A20" i="5" s="1"/>
  <c r="B16" i="5"/>
  <c r="A16" i="5" s="1"/>
  <c r="B12" i="5"/>
  <c r="A12" i="5" s="1"/>
  <c r="B8" i="5"/>
  <c r="A8" i="5" s="1"/>
  <c r="B4" i="5"/>
  <c r="A4" i="5" s="1"/>
  <c r="B2" i="5"/>
  <c r="A2" i="5" s="1"/>
  <c r="H280" i="11"/>
  <c r="H4" i="11"/>
  <c r="H368" i="11"/>
  <c r="H327" i="11"/>
  <c r="H120" i="11"/>
  <c r="H254" i="11"/>
  <c r="H483" i="11"/>
  <c r="H173" i="11"/>
  <c r="H224" i="11"/>
  <c r="H132" i="11"/>
  <c r="H214" i="11"/>
  <c r="H38" i="11"/>
  <c r="H382" i="11"/>
  <c r="H177" i="11"/>
  <c r="H316" i="11"/>
  <c r="H161" i="11"/>
  <c r="H16" i="11"/>
  <c r="H299" i="11"/>
  <c r="H102" i="11"/>
  <c r="H202" i="11"/>
  <c r="H215" i="11"/>
  <c r="H357" i="11"/>
  <c r="H91" i="11"/>
  <c r="H464" i="11"/>
  <c r="H47" i="11"/>
  <c r="H309" i="11"/>
  <c r="H424" i="11"/>
  <c r="H149" i="11"/>
  <c r="H24" i="11"/>
  <c r="H518" i="11"/>
  <c r="H162" i="11"/>
  <c r="H222" i="11"/>
  <c r="H46" i="11"/>
  <c r="H127" i="11"/>
  <c r="H116" i="11"/>
  <c r="H201" i="11"/>
  <c r="H586" i="11"/>
  <c r="H34" i="11"/>
  <c r="H300" i="11"/>
  <c r="H217" i="11"/>
  <c r="H330" i="11"/>
  <c r="H72" i="11"/>
  <c r="H236" i="11"/>
  <c r="H499" i="11"/>
  <c r="H429" i="11"/>
  <c r="H36" i="11"/>
  <c r="H485" i="11"/>
  <c r="H187" i="11"/>
  <c r="H539" i="11"/>
  <c r="H525" i="11"/>
  <c r="H469" i="11"/>
  <c r="H104" i="11"/>
  <c r="H114" i="11"/>
  <c r="H366" i="11"/>
  <c r="H391" i="11"/>
  <c r="H317" i="11"/>
  <c r="H206" i="11"/>
  <c r="H508" i="11"/>
  <c r="H568" i="11"/>
  <c r="H503" i="11"/>
  <c r="H437" i="11"/>
  <c r="H459" i="11"/>
  <c r="H164" i="11"/>
  <c r="H440" i="11"/>
  <c r="H356" i="11"/>
  <c r="H431" i="11"/>
  <c r="H153" i="11"/>
  <c r="H582" i="11"/>
  <c r="H9" i="11"/>
  <c r="H61" i="11"/>
  <c r="H372" i="11"/>
  <c r="H336" i="11"/>
  <c r="H450" i="11"/>
  <c r="H572" i="11"/>
  <c r="H144" i="11"/>
  <c r="H461" i="11"/>
  <c r="H454" i="11"/>
  <c r="H77" i="11"/>
  <c r="H322" i="11"/>
  <c r="H19" i="11"/>
  <c r="H448" i="11"/>
  <c r="H86" i="11"/>
  <c r="H405" i="11"/>
  <c r="H63" i="11"/>
  <c r="H125" i="11"/>
  <c r="H553" i="11"/>
  <c r="H160" i="11"/>
  <c r="H147" i="11"/>
  <c r="H495" i="11"/>
  <c r="H473" i="11"/>
  <c r="H402" i="11"/>
  <c r="H427" i="11"/>
  <c r="H538" i="11"/>
  <c r="H593" i="11"/>
  <c r="H527" i="11"/>
  <c r="H379" i="11"/>
  <c r="H274" i="11"/>
  <c r="H520" i="11"/>
  <c r="H482" i="11"/>
  <c r="H439" i="11"/>
  <c r="H52" i="11"/>
  <c r="H92" i="11"/>
  <c r="H497" i="11"/>
  <c r="H308" i="11"/>
  <c r="H94" i="11"/>
  <c r="H412" i="11"/>
  <c r="H529" i="11"/>
  <c r="H514" i="11"/>
  <c r="H243" i="11"/>
  <c r="H479" i="11"/>
  <c r="H105" i="11"/>
  <c r="H155" i="11"/>
  <c r="H289" i="11"/>
  <c r="H413" i="11"/>
  <c r="H45" i="11"/>
  <c r="H333" i="11"/>
  <c r="H477" i="11"/>
  <c r="H592" i="11"/>
  <c r="H54" i="11"/>
  <c r="H229" i="11"/>
  <c r="H290" i="11"/>
  <c r="H360" i="11"/>
  <c r="H320" i="11"/>
  <c r="H259" i="11"/>
  <c r="H380" i="11"/>
  <c r="H218" i="11"/>
  <c r="H298" i="11"/>
  <c r="H587" i="11"/>
  <c r="H247" i="11"/>
  <c r="H403" i="11"/>
  <c r="H557" i="11"/>
  <c r="H361" i="11"/>
  <c r="H583" i="11"/>
  <c r="H39" i="11"/>
  <c r="H383" i="11"/>
  <c r="H567" i="11"/>
  <c r="H121" i="11"/>
  <c r="H67" i="11"/>
  <c r="H397" i="11"/>
  <c r="H444" i="11"/>
  <c r="H415" i="11"/>
  <c r="H484" i="11"/>
  <c r="H211" i="11"/>
  <c r="H418" i="11"/>
  <c r="H225" i="11"/>
  <c r="H517" i="11"/>
  <c r="H209" i="11"/>
  <c r="H8" i="11"/>
  <c r="H272" i="11"/>
  <c r="H1" i="11"/>
  <c r="H334" i="11"/>
  <c r="H15" i="11"/>
  <c r="H481" i="11"/>
  <c r="H526" i="11"/>
  <c r="H577" i="11"/>
  <c r="H93" i="11"/>
  <c r="H137" i="11"/>
  <c r="H523" i="11"/>
  <c r="H452" i="11"/>
  <c r="H430" i="11"/>
  <c r="H70" i="11"/>
  <c r="H88" i="11"/>
  <c r="H426" i="11"/>
  <c r="H33" i="11"/>
  <c r="H460" i="11"/>
  <c r="H505" i="11"/>
  <c r="H291" i="11"/>
  <c r="H50" i="11"/>
  <c r="H112" i="11"/>
  <c r="H208" i="11"/>
  <c r="H139" i="11"/>
  <c r="H230" i="11"/>
  <c r="H319" i="11"/>
  <c r="H10" i="11"/>
  <c r="H451" i="11"/>
  <c r="H575" i="11"/>
  <c r="H456" i="11"/>
  <c r="H552" i="11"/>
  <c r="H313" i="11"/>
  <c r="H548" i="11"/>
  <c r="H462" i="11"/>
  <c r="H541" i="11"/>
  <c r="H433" i="11"/>
  <c r="H324" i="11"/>
  <c r="H26" i="11"/>
  <c r="H167" i="11"/>
  <c r="H393" i="11"/>
  <c r="H30" i="11"/>
  <c r="H227" i="11"/>
  <c r="H359" i="11"/>
  <c r="H530" i="11"/>
  <c r="H285" i="11"/>
  <c r="H487" i="11"/>
  <c r="H41" i="11"/>
  <c r="H25" i="11"/>
  <c r="H205" i="11"/>
  <c r="H277" i="11"/>
  <c r="H392" i="11"/>
  <c r="H181" i="11"/>
  <c r="H56" i="11"/>
  <c r="H318" i="11"/>
  <c r="H580" i="11"/>
  <c r="H588" i="11"/>
  <c r="H488" i="11"/>
  <c r="H466" i="11"/>
  <c r="H23" i="11"/>
  <c r="H338" i="11"/>
  <c r="H136" i="11"/>
  <c r="H195" i="11"/>
  <c r="H331" i="11"/>
  <c r="H262" i="11"/>
  <c r="H35" i="11"/>
  <c r="H598" i="11"/>
  <c r="H597" i="11"/>
  <c r="H500" i="11"/>
  <c r="H311" i="11"/>
  <c r="H267" i="11"/>
  <c r="H13" i="11"/>
  <c r="H434" i="11"/>
  <c r="H585" i="11"/>
  <c r="H170" i="11"/>
  <c r="H158" i="11"/>
  <c r="H17" i="11"/>
  <c r="H396" i="11"/>
  <c r="H554" i="11"/>
  <c r="H342" i="11"/>
  <c r="H188" i="11"/>
  <c r="H600" i="11"/>
  <c r="H95" i="11"/>
  <c r="H286" i="11"/>
  <c r="H528" i="11"/>
  <c r="H265" i="11"/>
  <c r="H421" i="11"/>
  <c r="H251" i="11"/>
  <c r="H258" i="11"/>
  <c r="H400" i="11"/>
  <c r="H275" i="11"/>
  <c r="H207" i="11"/>
  <c r="H312" i="11"/>
  <c r="H142" i="11"/>
  <c r="H562" i="11"/>
  <c r="H203" i="11"/>
  <c r="H498" i="11"/>
  <c r="H340" i="11"/>
  <c r="H115" i="11"/>
  <c r="H180" i="11"/>
  <c r="H257" i="11"/>
  <c r="H589" i="11"/>
  <c r="H146" i="11"/>
  <c r="H596" i="11"/>
  <c r="H540" i="11"/>
  <c r="H250" i="11"/>
  <c r="H156" i="11"/>
  <c r="H574" i="11"/>
  <c r="H268" i="11"/>
  <c r="H506" i="11"/>
  <c r="H321" i="11"/>
  <c r="H171" i="11"/>
  <c r="H339" i="11"/>
  <c r="H381" i="11"/>
  <c r="H492" i="11"/>
  <c r="H395" i="11"/>
  <c r="H549" i="11"/>
  <c r="H169" i="11"/>
  <c r="H166" i="11"/>
  <c r="H145" i="11"/>
  <c r="H101" i="11"/>
  <c r="H496" i="11"/>
  <c r="H304" i="11"/>
  <c r="H404" i="11"/>
  <c r="H301" i="11"/>
  <c r="H328" i="11"/>
  <c r="H58" i="11"/>
  <c r="H279" i="11"/>
  <c r="H374" i="11"/>
  <c r="H314" i="11"/>
  <c r="H131" i="11"/>
  <c r="H189" i="11"/>
  <c r="H53" i="11"/>
  <c r="H182" i="11"/>
  <c r="H394" i="11"/>
  <c r="H109" i="11"/>
  <c r="H113" i="11"/>
  <c r="H44" i="11"/>
  <c r="H69" i="11"/>
  <c r="H135" i="11"/>
  <c r="H249" i="11"/>
  <c r="H75" i="11"/>
  <c r="H353" i="11"/>
  <c r="H493" i="11"/>
  <c r="H378" i="11"/>
  <c r="H97" i="11"/>
  <c r="H204" i="11"/>
  <c r="H124" i="11"/>
  <c r="H126" i="11"/>
  <c r="H28" i="11"/>
  <c r="H27" i="11"/>
  <c r="H57" i="11"/>
  <c r="H542" i="11"/>
  <c r="H519" i="11"/>
  <c r="H184" i="11"/>
  <c r="H343" i="11"/>
  <c r="H480" i="11"/>
  <c r="H501" i="11"/>
  <c r="H29" i="11"/>
  <c r="H352" i="11"/>
  <c r="H550" i="11"/>
  <c r="H407" i="11"/>
  <c r="H220" i="11"/>
  <c r="H261" i="11"/>
  <c r="H551" i="11"/>
  <c r="H174" i="11"/>
  <c r="H213" i="11"/>
  <c r="H212" i="11"/>
  <c r="H49" i="11"/>
  <c r="H425" i="11"/>
  <c r="H5" i="11"/>
  <c r="H223" i="11"/>
  <c r="H68" i="11"/>
  <c r="H420" i="11"/>
  <c r="H325" i="11"/>
  <c r="H486" i="11"/>
  <c r="H432" i="11"/>
  <c r="H185" i="11"/>
  <c r="H276" i="11"/>
  <c r="H373" i="11"/>
  <c r="H191" i="11"/>
  <c r="H370" i="11"/>
  <c r="H428" i="11"/>
  <c r="H233" i="11"/>
  <c r="H130" i="11"/>
  <c r="H99" i="11"/>
  <c r="H354" i="11"/>
  <c r="H74" i="11"/>
  <c r="H192" i="11"/>
  <c r="H419" i="11"/>
  <c r="H43" i="11"/>
  <c r="H467" i="11"/>
  <c r="H369" i="11"/>
  <c r="H438" i="11"/>
  <c r="H504" i="11"/>
  <c r="H563" i="11"/>
  <c r="H21" i="11"/>
  <c r="H475" i="11"/>
  <c r="H355" i="11"/>
  <c r="H510" i="11"/>
  <c r="H122" i="11"/>
  <c r="H14" i="11"/>
  <c r="H375" i="11"/>
  <c r="H271" i="11"/>
  <c r="H78" i="11"/>
  <c r="H410" i="11"/>
  <c r="H584" i="11"/>
  <c r="H6" i="11"/>
  <c r="H307" i="11"/>
  <c r="H40" i="11"/>
  <c r="H234" i="11"/>
  <c r="H295" i="11"/>
  <c r="H465" i="11"/>
  <c r="H558" i="11"/>
  <c r="H386" i="11"/>
  <c r="H576" i="11"/>
  <c r="H326" i="11"/>
  <c r="H241" i="11"/>
  <c r="H48" i="11"/>
  <c r="H536" i="11"/>
  <c r="H441" i="11"/>
  <c r="H256" i="11"/>
  <c r="H364" i="11"/>
  <c r="H423" i="11"/>
  <c r="H390" i="11"/>
  <c r="H198" i="11"/>
  <c r="H406" i="11"/>
  <c r="H108" i="11"/>
  <c r="H42" i="11"/>
  <c r="H110" i="11"/>
  <c r="H489" i="11"/>
  <c r="H219" i="11"/>
  <c r="H270" i="11"/>
  <c r="H449" i="11"/>
  <c r="H103" i="11"/>
  <c r="H221" i="11"/>
  <c r="H594" i="11"/>
  <c r="H2" i="11"/>
  <c r="H81" i="11"/>
  <c r="H7" i="11"/>
  <c r="H389" i="11"/>
  <c r="H543" i="11"/>
  <c r="H595" i="11"/>
  <c r="H468" i="11"/>
  <c r="H263" i="11"/>
  <c r="H491" i="11"/>
  <c r="H547" i="11"/>
  <c r="H476" i="11"/>
  <c r="H581" i="11"/>
  <c r="H490" i="11"/>
  <c r="H566" i="11"/>
  <c r="H351" i="11"/>
  <c r="H71" i="11"/>
  <c r="H570" i="11"/>
  <c r="H179" i="11"/>
  <c r="H159" i="11"/>
  <c r="H293" i="11"/>
  <c r="H545" i="11"/>
  <c r="H532" i="11"/>
  <c r="H507" i="11"/>
  <c r="H579" i="11"/>
  <c r="H119" i="11"/>
  <c r="H128" i="11"/>
  <c r="H237" i="11"/>
  <c r="H371" i="11"/>
  <c r="H89" i="11"/>
  <c r="H37" i="11"/>
  <c r="H346" i="11"/>
  <c r="H502" i="11"/>
  <c r="H296" i="11"/>
  <c r="H281" i="11"/>
  <c r="H253" i="11"/>
  <c r="H141" i="11"/>
  <c r="H284" i="11"/>
  <c r="H565" i="11"/>
  <c r="H79" i="11"/>
  <c r="H148" i="11"/>
  <c r="H294" i="11"/>
  <c r="H561" i="11"/>
  <c r="H111" i="11"/>
  <c r="H537" i="11"/>
  <c r="H117" i="11"/>
  <c r="H269" i="11"/>
  <c r="H283" i="11"/>
  <c r="H435" i="11"/>
  <c r="H87" i="11"/>
  <c r="H62" i="11"/>
  <c r="H535" i="11"/>
  <c r="H362" i="11"/>
  <c r="H367" i="11"/>
  <c r="H106" i="11"/>
  <c r="H18" i="11"/>
  <c r="H446" i="11"/>
  <c r="H165" i="11"/>
  <c r="H347" i="11"/>
  <c r="H422" i="11"/>
  <c r="H154" i="11"/>
  <c r="H388" i="11"/>
  <c r="H377" i="11"/>
  <c r="H152" i="11"/>
  <c r="H513" i="11"/>
  <c r="H278" i="11"/>
  <c r="H240" i="11"/>
  <c r="H76" i="11"/>
  <c r="H337" i="11"/>
  <c r="H190" i="11"/>
  <c r="H591" i="11"/>
  <c r="H599" i="11"/>
  <c r="H66" i="11"/>
  <c r="H384" i="11"/>
  <c r="H178" i="11"/>
  <c r="H323" i="11"/>
  <c r="H569" i="11"/>
  <c r="H150" i="11"/>
  <c r="H255" i="11"/>
  <c r="H310" i="11"/>
  <c r="H573" i="11"/>
  <c r="H522" i="11"/>
  <c r="H60" i="11"/>
  <c r="H226" i="11"/>
  <c r="H544" i="11"/>
  <c r="H12" i="11"/>
  <c r="H332" i="11"/>
  <c r="H186" i="11"/>
  <c r="H376" i="11"/>
  <c r="H560" i="11"/>
  <c r="H244" i="11"/>
  <c r="H474" i="11"/>
  <c r="H65" i="11"/>
  <c r="H133" i="11"/>
  <c r="H292" i="11"/>
  <c r="H470" i="11"/>
  <c r="H151" i="11"/>
  <c r="H349" i="11"/>
  <c r="H282" i="11"/>
  <c r="H32" i="11"/>
  <c r="H297" i="11"/>
  <c r="H344" i="11"/>
  <c r="H472" i="11"/>
  <c r="H22" i="11"/>
  <c r="H516" i="11"/>
  <c r="H20" i="11"/>
  <c r="H458" i="11"/>
  <c r="H590" i="11"/>
  <c r="H80" i="11"/>
  <c r="H442" i="11"/>
  <c r="H455" i="11"/>
  <c r="H55" i="11"/>
  <c r="H447" i="11"/>
  <c r="H157" i="11"/>
  <c r="H408" i="11"/>
  <c r="H363" i="11"/>
  <c r="H11" i="11"/>
  <c r="H51" i="11"/>
  <c r="H398" i="11"/>
  <c r="H411" i="11"/>
  <c r="H509" i="11"/>
  <c r="H199" i="11"/>
  <c r="H245" i="11"/>
  <c r="H546" i="11"/>
  <c r="H216" i="11"/>
  <c r="H85" i="11"/>
  <c r="H118" i="11"/>
  <c r="H239" i="11"/>
  <c r="H232" i="11"/>
  <c r="H578" i="11"/>
  <c r="H138" i="11"/>
  <c r="H571" i="11"/>
  <c r="H524" i="11"/>
  <c r="H140" i="11"/>
  <c r="H365" i="11"/>
  <c r="H242" i="11"/>
  <c r="H96" i="11"/>
  <c r="H168" i="11"/>
  <c r="H288" i="11"/>
  <c r="H436" i="11"/>
  <c r="H385" i="11"/>
  <c r="H84" i="11"/>
  <c r="H445" i="11"/>
  <c r="H200" i="11"/>
  <c r="H248" i="11"/>
  <c r="H260" i="11"/>
  <c r="H512" i="11"/>
  <c r="H228" i="11"/>
  <c r="H511" i="11"/>
  <c r="H273" i="11"/>
  <c r="H235" i="11"/>
  <c r="H443" i="11"/>
  <c r="H556" i="11"/>
  <c r="H399" i="11"/>
  <c r="H231" i="11"/>
  <c r="H350" i="11"/>
  <c r="H98" i="11"/>
  <c r="H163" i="11"/>
  <c r="H193" i="11"/>
  <c r="H463" i="11"/>
  <c r="H494" i="11"/>
  <c r="H287" i="11"/>
  <c r="H521" i="11"/>
  <c r="H533" i="11"/>
  <c r="H134" i="11"/>
  <c r="H266" i="11"/>
  <c r="H416" i="11"/>
  <c r="H183" i="11"/>
  <c r="H129" i="11"/>
  <c r="H531" i="11"/>
  <c r="H478" i="11"/>
  <c r="H175" i="11"/>
  <c r="H194" i="11"/>
  <c r="H457" i="11"/>
  <c r="H358" i="11"/>
  <c r="H555" i="11"/>
  <c r="H252" i="11"/>
  <c r="H83" i="11"/>
  <c r="H143" i="11"/>
  <c r="H123" i="11"/>
  <c r="H210" i="11"/>
  <c r="H414" i="11"/>
  <c r="H453" i="11"/>
  <c r="H264" i="11"/>
  <c r="H197" i="11"/>
  <c r="H306" i="11"/>
  <c r="H100" i="11"/>
  <c r="H303" i="11"/>
  <c r="H329" i="11"/>
  <c r="H515" i="11"/>
  <c r="H341" i="11"/>
  <c r="H176" i="11"/>
  <c r="H64" i="11"/>
  <c r="H335" i="11"/>
  <c r="H348" i="11"/>
  <c r="H238" i="11"/>
  <c r="H82" i="11"/>
  <c r="H107" i="11"/>
  <c r="H345" i="11"/>
  <c r="H302" i="11"/>
  <c r="H564" i="11"/>
  <c r="H417" i="11"/>
  <c r="H409" i="11"/>
  <c r="H172" i="11"/>
  <c r="H59" i="11"/>
  <c r="H471" i="11"/>
  <c r="H73" i="11"/>
  <c r="H31" i="11"/>
  <c r="H387" i="11"/>
  <c r="H315" i="11"/>
  <c r="H90" i="11"/>
  <c r="H534" i="11"/>
  <c r="H559" i="11"/>
  <c r="H196" i="11"/>
  <c r="H401" i="11"/>
  <c r="H246" i="11"/>
  <c r="H305" i="11"/>
  <c r="H3" i="11"/>
  <c r="K3" i="11" l="1"/>
  <c r="I3" i="11"/>
  <c r="K305" i="11"/>
  <c r="L305" i="11" s="1"/>
  <c r="I305" i="11"/>
  <c r="J305" i="11"/>
  <c r="J246" i="11"/>
  <c r="I246" i="11"/>
  <c r="K246" i="11"/>
  <c r="L246" i="11" s="1"/>
  <c r="J401" i="11"/>
  <c r="I401" i="11"/>
  <c r="K401" i="11"/>
  <c r="L401" i="11" s="1"/>
  <c r="I196" i="11"/>
  <c r="K196" i="11"/>
  <c r="L196" i="11" s="1"/>
  <c r="J196" i="11"/>
  <c r="J559" i="11"/>
  <c r="I559" i="11"/>
  <c r="K559" i="11"/>
  <c r="L559" i="11" s="1"/>
  <c r="K534" i="11"/>
  <c r="L534" i="11" s="1"/>
  <c r="I534" i="11"/>
  <c r="J534" i="11"/>
  <c r="I90" i="11"/>
  <c r="K90" i="11"/>
  <c r="K315" i="11"/>
  <c r="L315" i="11" s="1"/>
  <c r="J315" i="11"/>
  <c r="I315" i="11"/>
  <c r="K387" i="11"/>
  <c r="L387" i="11" s="1"/>
  <c r="J387" i="11"/>
  <c r="I387" i="11"/>
  <c r="I31" i="11"/>
  <c r="K31" i="11"/>
  <c r="K73" i="11"/>
  <c r="I73" i="11"/>
  <c r="J471" i="11"/>
  <c r="I471" i="11"/>
  <c r="K471" i="11"/>
  <c r="L471" i="11" s="1"/>
  <c r="I59" i="11"/>
  <c r="K59" i="11"/>
  <c r="J172" i="11"/>
  <c r="K172" i="11"/>
  <c r="L172" i="11" s="1"/>
  <c r="I172" i="11"/>
  <c r="I409" i="11"/>
  <c r="J409" i="11"/>
  <c r="K409" i="11"/>
  <c r="L409" i="11" s="1"/>
  <c r="I417" i="11"/>
  <c r="K417" i="11"/>
  <c r="L417" i="11" s="1"/>
  <c r="J417" i="11"/>
  <c r="I564" i="11"/>
  <c r="K564" i="11"/>
  <c r="L564" i="11" s="1"/>
  <c r="J564" i="11"/>
  <c r="J302" i="11"/>
  <c r="K302" i="11"/>
  <c r="L302" i="11" s="1"/>
  <c r="I302" i="11"/>
  <c r="J345" i="11"/>
  <c r="K345" i="11"/>
  <c r="L345" i="11" s="1"/>
  <c r="I345" i="11"/>
  <c r="J107" i="11"/>
  <c r="I107" i="11"/>
  <c r="K107" i="11"/>
  <c r="L107" i="11" s="1"/>
  <c r="I82" i="11"/>
  <c r="K82" i="11"/>
  <c r="I238" i="11"/>
  <c r="K238" i="11"/>
  <c r="L238" i="11" s="1"/>
  <c r="J238" i="11"/>
  <c r="J348" i="11"/>
  <c r="I348" i="11"/>
  <c r="K348" i="11"/>
  <c r="L348" i="11" s="1"/>
  <c r="J335" i="11"/>
  <c r="K335" i="11"/>
  <c r="L335" i="11" s="1"/>
  <c r="I335" i="11"/>
  <c r="K64" i="11"/>
  <c r="L64" i="11" s="1"/>
  <c r="J64" i="11"/>
  <c r="I64" i="11"/>
  <c r="I176" i="11"/>
  <c r="K176" i="11"/>
  <c r="L176" i="11" s="1"/>
  <c r="J176" i="11"/>
  <c r="I341" i="11"/>
  <c r="J341" i="11"/>
  <c r="K341" i="11"/>
  <c r="L341" i="11" s="1"/>
  <c r="K515" i="11"/>
  <c r="L515" i="11" s="1"/>
  <c r="I515" i="11"/>
  <c r="J515" i="11"/>
  <c r="K329" i="11"/>
  <c r="L329" i="11" s="1"/>
  <c r="I329" i="11"/>
  <c r="J329" i="11"/>
  <c r="J303" i="11"/>
  <c r="I303" i="11"/>
  <c r="K303" i="11"/>
  <c r="L303" i="11" s="1"/>
  <c r="I100" i="11"/>
  <c r="J100" i="11"/>
  <c r="K100" i="11"/>
  <c r="L100" i="11" s="1"/>
  <c r="J306" i="11"/>
  <c r="K306" i="11"/>
  <c r="L306" i="11" s="1"/>
  <c r="I306" i="11"/>
  <c r="J197" i="11"/>
  <c r="K197" i="11"/>
  <c r="L197" i="11" s="1"/>
  <c r="I197" i="11"/>
  <c r="I264" i="11"/>
  <c r="J264" i="11"/>
  <c r="K264" i="11"/>
  <c r="L264" i="11" s="1"/>
  <c r="K453" i="11"/>
  <c r="L453" i="11" s="1"/>
  <c r="I453" i="11"/>
  <c r="J453" i="11"/>
  <c r="I414" i="11"/>
  <c r="J414" i="11"/>
  <c r="K414" i="11"/>
  <c r="L414" i="11" s="1"/>
  <c r="K210" i="11"/>
  <c r="L210" i="11" s="1"/>
  <c r="J210" i="11"/>
  <c r="I210" i="11"/>
  <c r="I123" i="11"/>
  <c r="J123" i="11"/>
  <c r="K123" i="11"/>
  <c r="L123" i="11" s="1"/>
  <c r="I143" i="11"/>
  <c r="K143" i="11"/>
  <c r="L143" i="11" s="1"/>
  <c r="J143" i="11"/>
  <c r="I83" i="11"/>
  <c r="K83" i="11"/>
  <c r="K252" i="11"/>
  <c r="L252" i="11" s="1"/>
  <c r="J252" i="11"/>
  <c r="I252" i="11"/>
  <c r="I555" i="11"/>
  <c r="J555" i="11"/>
  <c r="K555" i="11"/>
  <c r="L555" i="11" s="1"/>
  <c r="I358" i="11"/>
  <c r="K358" i="11"/>
  <c r="L358" i="11" s="1"/>
  <c r="J358" i="11"/>
  <c r="K457" i="11"/>
  <c r="L457" i="11" s="1"/>
  <c r="J457" i="11"/>
  <c r="I457" i="11"/>
  <c r="I194" i="11"/>
  <c r="K194" i="11"/>
  <c r="L194" i="11" s="1"/>
  <c r="J194" i="11"/>
  <c r="I175" i="11"/>
  <c r="K175" i="11"/>
  <c r="L175" i="11" s="1"/>
  <c r="J175" i="11"/>
  <c r="J478" i="11"/>
  <c r="K478" i="11"/>
  <c r="L478" i="11" s="1"/>
  <c r="I478" i="11"/>
  <c r="K531" i="11"/>
  <c r="L531" i="11" s="1"/>
  <c r="I531" i="11"/>
  <c r="J531" i="11"/>
  <c r="I129" i="11"/>
  <c r="J129" i="11"/>
  <c r="K129" i="11"/>
  <c r="L129" i="11" s="1"/>
  <c r="J183" i="11"/>
  <c r="K183" i="11"/>
  <c r="L183" i="11" s="1"/>
  <c r="I183" i="11"/>
  <c r="K416" i="11"/>
  <c r="L416" i="11" s="1"/>
  <c r="J416" i="11"/>
  <c r="I416" i="11"/>
  <c r="I266" i="11"/>
  <c r="J266" i="11"/>
  <c r="K266" i="11"/>
  <c r="L266" i="11" s="1"/>
  <c r="I134" i="11"/>
  <c r="J134" i="11"/>
  <c r="K134" i="11"/>
  <c r="L134" i="11" s="1"/>
  <c r="I533" i="11"/>
  <c r="J533" i="11"/>
  <c r="K533" i="11"/>
  <c r="L533" i="11" s="1"/>
  <c r="J521" i="11"/>
  <c r="I521" i="11"/>
  <c r="K521" i="11"/>
  <c r="L521" i="11" s="1"/>
  <c r="K287" i="11"/>
  <c r="L287" i="11" s="1"/>
  <c r="I287" i="11"/>
  <c r="J287" i="11"/>
  <c r="J494" i="11"/>
  <c r="I494" i="11"/>
  <c r="K494" i="11"/>
  <c r="L494" i="11" s="1"/>
  <c r="J463" i="11"/>
  <c r="K463" i="11"/>
  <c r="L463" i="11" s="1"/>
  <c r="I463" i="11"/>
  <c r="K193" i="11"/>
  <c r="L193" i="11" s="1"/>
  <c r="J193" i="11"/>
  <c r="I193" i="11"/>
  <c r="I163" i="11"/>
  <c r="K163" i="11"/>
  <c r="L163" i="11" s="1"/>
  <c r="J163" i="11"/>
  <c r="I98" i="11"/>
  <c r="K98" i="11"/>
  <c r="I350" i="11"/>
  <c r="J350" i="11"/>
  <c r="K350" i="11"/>
  <c r="L350" i="11" s="1"/>
  <c r="K231" i="11"/>
  <c r="L231" i="11" s="1"/>
  <c r="J231" i="11"/>
  <c r="I231" i="11"/>
  <c r="K399" i="11"/>
  <c r="L399" i="11" s="1"/>
  <c r="I399" i="11"/>
  <c r="J399" i="11"/>
  <c r="J556" i="11"/>
  <c r="I556" i="11"/>
  <c r="K556" i="11"/>
  <c r="L556" i="11" s="1"/>
  <c r="I443" i="11"/>
  <c r="K443" i="11"/>
  <c r="L443" i="11" s="1"/>
  <c r="J443" i="11"/>
  <c r="K235" i="11"/>
  <c r="L235" i="11" s="1"/>
  <c r="I235" i="11"/>
  <c r="J235" i="11"/>
  <c r="J273" i="11"/>
  <c r="K273" i="11"/>
  <c r="L273" i="11" s="1"/>
  <c r="I273" i="11"/>
  <c r="J511" i="11"/>
  <c r="I511" i="11"/>
  <c r="K511" i="11"/>
  <c r="L511" i="11" s="1"/>
  <c r="J228" i="11"/>
  <c r="K228" i="11"/>
  <c r="L228" i="11" s="1"/>
  <c r="I228" i="11"/>
  <c r="K512" i="11"/>
  <c r="L512" i="11" s="1"/>
  <c r="J512" i="11"/>
  <c r="I512" i="11"/>
  <c r="K260" i="11"/>
  <c r="L260" i="11" s="1"/>
  <c r="I260" i="11"/>
  <c r="J260" i="11"/>
  <c r="I248" i="11"/>
  <c r="J248" i="11"/>
  <c r="K248" i="11"/>
  <c r="L248" i="11" s="1"/>
  <c r="I200" i="11"/>
  <c r="K200" i="11"/>
  <c r="L200" i="11" s="1"/>
  <c r="J200" i="11"/>
  <c r="K445" i="11"/>
  <c r="L445" i="11" s="1"/>
  <c r="J445" i="11"/>
  <c r="I445" i="11"/>
  <c r="K84" i="11"/>
  <c r="L84" i="11" s="1"/>
  <c r="I84" i="11"/>
  <c r="J84" i="11"/>
  <c r="J385" i="11"/>
  <c r="K385" i="11"/>
  <c r="L385" i="11" s="1"/>
  <c r="I385" i="11"/>
  <c r="K436" i="11"/>
  <c r="L436" i="11" s="1"/>
  <c r="I436" i="11"/>
  <c r="J436" i="11"/>
  <c r="J288" i="11"/>
  <c r="K288" i="11"/>
  <c r="L288" i="11" s="1"/>
  <c r="I288" i="11"/>
  <c r="I168" i="11"/>
  <c r="K168" i="11"/>
  <c r="L168" i="11" s="1"/>
  <c r="J168" i="11"/>
  <c r="J96" i="11"/>
  <c r="K96" i="11"/>
  <c r="L96" i="11" s="1"/>
  <c r="I96" i="11"/>
  <c r="I242" i="11"/>
  <c r="J242" i="11"/>
  <c r="K242" i="11"/>
  <c r="L242" i="11" s="1"/>
  <c r="J365" i="11"/>
  <c r="I365" i="11"/>
  <c r="K365" i="11"/>
  <c r="L365" i="11" s="1"/>
  <c r="K140" i="11"/>
  <c r="L140" i="11" s="1"/>
  <c r="I140" i="11"/>
  <c r="J140" i="11"/>
  <c r="I524" i="11"/>
  <c r="K524" i="11"/>
  <c r="L524" i="11" s="1"/>
  <c r="J524" i="11"/>
  <c r="J571" i="11"/>
  <c r="K571" i="11"/>
  <c r="L571" i="11" s="1"/>
  <c r="I571" i="11"/>
  <c r="J138" i="11"/>
  <c r="K138" i="11"/>
  <c r="L138" i="11" s="1"/>
  <c r="I138" i="11"/>
  <c r="I578" i="11"/>
  <c r="J578" i="11"/>
  <c r="K578" i="11"/>
  <c r="L578" i="11" s="1"/>
  <c r="I232" i="11"/>
  <c r="K232" i="11"/>
  <c r="L232" i="11" s="1"/>
  <c r="J232" i="11"/>
  <c r="J239" i="11"/>
  <c r="K239" i="11"/>
  <c r="L239" i="11" s="1"/>
  <c r="I239" i="11"/>
  <c r="J118" i="11"/>
  <c r="K118" i="11"/>
  <c r="L118" i="11" s="1"/>
  <c r="I118" i="11"/>
  <c r="K85" i="11"/>
  <c r="I85" i="11"/>
  <c r="K216" i="11"/>
  <c r="L216" i="11" s="1"/>
  <c r="I216" i="11"/>
  <c r="J216" i="11"/>
  <c r="J546" i="11"/>
  <c r="I546" i="11"/>
  <c r="K546" i="11"/>
  <c r="L546" i="11" s="1"/>
  <c r="K245" i="11"/>
  <c r="L245" i="11" s="1"/>
  <c r="I245" i="11"/>
  <c r="J245" i="11"/>
  <c r="J199" i="11"/>
  <c r="I199" i="11"/>
  <c r="K199" i="11"/>
  <c r="L199" i="11" s="1"/>
  <c r="J509" i="11"/>
  <c r="I509" i="11"/>
  <c r="K509" i="11"/>
  <c r="L509" i="11" s="1"/>
  <c r="J411" i="11"/>
  <c r="K411" i="11"/>
  <c r="L411" i="11" s="1"/>
  <c r="I411" i="11"/>
  <c r="K398" i="11"/>
  <c r="L398" i="11" s="1"/>
  <c r="I398" i="11"/>
  <c r="J398" i="11"/>
  <c r="K51" i="11"/>
  <c r="I51" i="11"/>
  <c r="I11" i="11"/>
  <c r="K11" i="11"/>
  <c r="I363" i="11"/>
  <c r="K363" i="11"/>
  <c r="L363" i="11" s="1"/>
  <c r="J363" i="11"/>
  <c r="I408" i="11"/>
  <c r="K408" i="11"/>
  <c r="L408" i="11" s="1"/>
  <c r="J408" i="11"/>
  <c r="I157" i="11"/>
  <c r="K157" i="11"/>
  <c r="L157" i="11" s="1"/>
  <c r="J157" i="11"/>
  <c r="I447" i="11"/>
  <c r="K447" i="11"/>
  <c r="L447" i="11" s="1"/>
  <c r="J447" i="11"/>
  <c r="K55" i="11"/>
  <c r="I55" i="11"/>
  <c r="I455" i="11"/>
  <c r="J455" i="11"/>
  <c r="K455" i="11"/>
  <c r="L455" i="11" s="1"/>
  <c r="I442" i="11"/>
  <c r="K442" i="11"/>
  <c r="L442" i="11" s="1"/>
  <c r="J442" i="11"/>
  <c r="K80" i="11"/>
  <c r="I80" i="11"/>
  <c r="K590" i="11"/>
  <c r="L590" i="11" s="1"/>
  <c r="J590" i="11"/>
  <c r="I590" i="11"/>
  <c r="K458" i="11"/>
  <c r="L458" i="11" s="1"/>
  <c r="J458" i="11"/>
  <c r="I458" i="11"/>
  <c r="I20" i="11"/>
  <c r="K20" i="11"/>
  <c r="K516" i="11"/>
  <c r="L516" i="11" s="1"/>
  <c r="J516" i="11"/>
  <c r="I516" i="11"/>
  <c r="K22" i="11"/>
  <c r="I22" i="11"/>
  <c r="J472" i="11"/>
  <c r="K472" i="11"/>
  <c r="L472" i="11" s="1"/>
  <c r="I472" i="11"/>
  <c r="I344" i="11"/>
  <c r="J344" i="11"/>
  <c r="K344" i="11"/>
  <c r="L344" i="11" s="1"/>
  <c r="K297" i="11"/>
  <c r="L297" i="11" s="1"/>
  <c r="J297" i="11"/>
  <c r="I297" i="11"/>
  <c r="I32" i="11"/>
  <c r="K32" i="11"/>
  <c r="I282" i="11"/>
  <c r="K282" i="11"/>
  <c r="L282" i="11" s="1"/>
  <c r="J282" i="11"/>
  <c r="J349" i="11"/>
  <c r="K349" i="11"/>
  <c r="L349" i="11" s="1"/>
  <c r="I349" i="11"/>
  <c r="I151" i="11"/>
  <c r="K151" i="11"/>
  <c r="L151" i="11" s="1"/>
  <c r="J151" i="11"/>
  <c r="I470" i="11"/>
  <c r="J470" i="11"/>
  <c r="K470" i="11"/>
  <c r="L470" i="11" s="1"/>
  <c r="J292" i="11"/>
  <c r="I292" i="11"/>
  <c r="K292" i="11"/>
  <c r="L292" i="11" s="1"/>
  <c r="J133" i="11"/>
  <c r="K133" i="11"/>
  <c r="L133" i="11" s="1"/>
  <c r="I133" i="11"/>
  <c r="K65" i="11"/>
  <c r="I65" i="11"/>
  <c r="K474" i="11"/>
  <c r="L474" i="11" s="1"/>
  <c r="J474" i="11"/>
  <c r="I474" i="11"/>
  <c r="J244" i="11"/>
  <c r="I244" i="11"/>
  <c r="K244" i="11"/>
  <c r="L244" i="11" s="1"/>
  <c r="J560" i="11"/>
  <c r="I560" i="11"/>
  <c r="K560" i="11"/>
  <c r="L560" i="11" s="1"/>
  <c r="K376" i="11"/>
  <c r="L376" i="11" s="1"/>
  <c r="I376" i="11"/>
  <c r="J376" i="11"/>
  <c r="I186" i="11"/>
  <c r="J186" i="11"/>
  <c r="K186" i="11"/>
  <c r="L186" i="11" s="1"/>
  <c r="K332" i="11"/>
  <c r="L332" i="11" s="1"/>
  <c r="J332" i="11"/>
  <c r="I332" i="11"/>
  <c r="I12" i="11"/>
  <c r="K12" i="11"/>
  <c r="K544" i="11"/>
  <c r="L544" i="11" s="1"/>
  <c r="J544" i="11"/>
  <c r="I544" i="11"/>
  <c r="J226" i="11"/>
  <c r="K226" i="11"/>
  <c r="L226" i="11" s="1"/>
  <c r="I226" i="11"/>
  <c r="I60" i="11"/>
  <c r="K60" i="11"/>
  <c r="I522" i="11"/>
  <c r="J522" i="11"/>
  <c r="K522" i="11"/>
  <c r="L522" i="11" s="1"/>
  <c r="I573" i="11"/>
  <c r="K573" i="11"/>
  <c r="L573" i="11" s="1"/>
  <c r="J573" i="11"/>
  <c r="K310" i="11"/>
  <c r="L310" i="11" s="1"/>
  <c r="I310" i="11"/>
  <c r="J310" i="11"/>
  <c r="I255" i="11"/>
  <c r="K255" i="11"/>
  <c r="L255" i="11" s="1"/>
  <c r="J255" i="11"/>
  <c r="I150" i="11"/>
  <c r="K150" i="11"/>
  <c r="L150" i="11" s="1"/>
  <c r="J150" i="11"/>
  <c r="J569" i="11"/>
  <c r="I569" i="11"/>
  <c r="K569" i="11"/>
  <c r="L569" i="11" s="1"/>
  <c r="J323" i="11"/>
  <c r="K323" i="11"/>
  <c r="L323" i="11" s="1"/>
  <c r="I323" i="11"/>
  <c r="J178" i="11"/>
  <c r="I178" i="11"/>
  <c r="K178" i="11"/>
  <c r="L178" i="11" s="1"/>
  <c r="K384" i="11"/>
  <c r="L384" i="11" s="1"/>
  <c r="J384" i="11"/>
  <c r="I384" i="11"/>
  <c r="I66" i="11"/>
  <c r="K66" i="11"/>
  <c r="K599" i="11"/>
  <c r="L599" i="11" s="1"/>
  <c r="I599" i="11"/>
  <c r="J599" i="11"/>
  <c r="I591" i="11"/>
  <c r="K591" i="11"/>
  <c r="L591" i="11" s="1"/>
  <c r="J591" i="11"/>
  <c r="J190" i="11"/>
  <c r="K190" i="11"/>
  <c r="L190" i="11" s="1"/>
  <c r="I190" i="11"/>
  <c r="J337" i="11"/>
  <c r="K337" i="11"/>
  <c r="L337" i="11" s="1"/>
  <c r="I337" i="11"/>
  <c r="K76" i="11"/>
  <c r="L76" i="11" s="1"/>
  <c r="I76" i="11"/>
  <c r="J76" i="11"/>
  <c r="I240" i="11"/>
  <c r="J240" i="11"/>
  <c r="K240" i="11"/>
  <c r="L240" i="11" s="1"/>
  <c r="K278" i="11"/>
  <c r="L278" i="11" s="1"/>
  <c r="J278" i="11"/>
  <c r="I278" i="11"/>
  <c r="I513" i="11"/>
  <c r="J513" i="11"/>
  <c r="K513" i="11"/>
  <c r="L513" i="11" s="1"/>
  <c r="K152" i="11"/>
  <c r="L152" i="11" s="1"/>
  <c r="I152" i="11"/>
  <c r="J152" i="11"/>
  <c r="I377" i="11"/>
  <c r="K377" i="11"/>
  <c r="L377" i="11" s="1"/>
  <c r="J377" i="11"/>
  <c r="J388" i="11"/>
  <c r="K388" i="11"/>
  <c r="L388" i="11" s="1"/>
  <c r="I388" i="11"/>
  <c r="K154" i="11"/>
  <c r="L154" i="11" s="1"/>
  <c r="J154" i="11"/>
  <c r="I154" i="11"/>
  <c r="J422" i="11"/>
  <c r="K422" i="11"/>
  <c r="L422" i="11" s="1"/>
  <c r="I422" i="11"/>
  <c r="I347" i="11"/>
  <c r="J347" i="11"/>
  <c r="K347" i="11"/>
  <c r="L347" i="11" s="1"/>
  <c r="I165" i="11"/>
  <c r="K165" i="11"/>
  <c r="L165" i="11" s="1"/>
  <c r="J165" i="11"/>
  <c r="K446" i="11"/>
  <c r="L446" i="11" s="1"/>
  <c r="J446" i="11"/>
  <c r="I446" i="11"/>
  <c r="I18" i="11"/>
  <c r="K18" i="11"/>
  <c r="K106" i="11"/>
  <c r="I106" i="11"/>
  <c r="J367" i="11"/>
  <c r="K367" i="11"/>
  <c r="L367" i="11" s="1"/>
  <c r="I367" i="11"/>
  <c r="K362" i="11"/>
  <c r="L362" i="11" s="1"/>
  <c r="J362" i="11"/>
  <c r="I362" i="11"/>
  <c r="K535" i="11"/>
  <c r="L535" i="11" s="1"/>
  <c r="I535" i="11"/>
  <c r="J535" i="11"/>
  <c r="I62" i="11"/>
  <c r="K62" i="11"/>
  <c r="K87" i="11"/>
  <c r="I87" i="11"/>
  <c r="J435" i="11"/>
  <c r="K435" i="11"/>
  <c r="L435" i="11" s="1"/>
  <c r="I435" i="11"/>
  <c r="K283" i="11"/>
  <c r="L283" i="11" s="1"/>
  <c r="I283" i="11"/>
  <c r="J283" i="11"/>
  <c r="I269" i="11"/>
  <c r="K269" i="11"/>
  <c r="L269" i="11" s="1"/>
  <c r="J269" i="11"/>
  <c r="K117" i="11"/>
  <c r="L117" i="11" s="1"/>
  <c r="J117" i="11"/>
  <c r="I117" i="11"/>
  <c r="I537" i="11"/>
  <c r="J537" i="11"/>
  <c r="K537" i="11"/>
  <c r="L537" i="11" s="1"/>
  <c r="I111" i="11"/>
  <c r="J111" i="11"/>
  <c r="K111" i="11"/>
  <c r="L111" i="11" s="1"/>
  <c r="J561" i="11"/>
  <c r="K561" i="11"/>
  <c r="L561" i="11" s="1"/>
  <c r="I561" i="11"/>
  <c r="K294" i="11"/>
  <c r="L294" i="11" s="1"/>
  <c r="J294" i="11"/>
  <c r="I294" i="11"/>
  <c r="I148" i="11"/>
  <c r="K148" i="11"/>
  <c r="L148" i="11" s="1"/>
  <c r="J148" i="11"/>
  <c r="I79" i="11"/>
  <c r="K79" i="11"/>
  <c r="K565" i="11"/>
  <c r="L565" i="11" s="1"/>
  <c r="J565" i="11"/>
  <c r="I565" i="11"/>
  <c r="J284" i="11"/>
  <c r="I284" i="11"/>
  <c r="K284" i="11"/>
  <c r="L284" i="11" s="1"/>
  <c r="I141" i="11"/>
  <c r="J141" i="11"/>
  <c r="K141" i="11"/>
  <c r="L141" i="11" s="1"/>
  <c r="I253" i="11"/>
  <c r="J253" i="11"/>
  <c r="K253" i="11"/>
  <c r="L253" i="11" s="1"/>
  <c r="K281" i="11"/>
  <c r="L281" i="11" s="1"/>
  <c r="J281" i="11"/>
  <c r="I281" i="11"/>
  <c r="I296" i="11"/>
  <c r="K296" i="11"/>
  <c r="L296" i="11" s="1"/>
  <c r="J296" i="11"/>
  <c r="J502" i="11"/>
  <c r="K502" i="11"/>
  <c r="L502" i="11" s="1"/>
  <c r="I502" i="11"/>
  <c r="I346" i="11"/>
  <c r="K346" i="11"/>
  <c r="L346" i="11" s="1"/>
  <c r="J346" i="11"/>
  <c r="K37" i="11"/>
  <c r="I37" i="11"/>
  <c r="K89" i="11"/>
  <c r="I89" i="11"/>
  <c r="J371" i="11"/>
  <c r="I371" i="11"/>
  <c r="K371" i="11"/>
  <c r="L371" i="11" s="1"/>
  <c r="I237" i="11"/>
  <c r="K237" i="11"/>
  <c r="L237" i="11" s="1"/>
  <c r="J237" i="11"/>
  <c r="I128" i="11"/>
  <c r="J128" i="11"/>
  <c r="K128" i="11"/>
  <c r="L128" i="11" s="1"/>
  <c r="I119" i="11"/>
  <c r="J119" i="11"/>
  <c r="K119" i="11"/>
  <c r="L119" i="11" s="1"/>
  <c r="J579" i="11"/>
  <c r="I579" i="11"/>
  <c r="K579" i="11"/>
  <c r="L579" i="11" s="1"/>
  <c r="K507" i="11"/>
  <c r="L507" i="11" s="1"/>
  <c r="I507" i="11"/>
  <c r="J507" i="11"/>
  <c r="J532" i="11"/>
  <c r="I532" i="11"/>
  <c r="K532" i="11"/>
  <c r="L532" i="11" s="1"/>
  <c r="K545" i="11"/>
  <c r="L545" i="11" s="1"/>
  <c r="J545" i="11"/>
  <c r="I545" i="11"/>
  <c r="I293" i="11"/>
  <c r="J293" i="11"/>
  <c r="K293" i="11"/>
  <c r="L293" i="11" s="1"/>
  <c r="K159" i="11"/>
  <c r="L159" i="11" s="1"/>
  <c r="I159" i="11"/>
  <c r="J159" i="11"/>
  <c r="I179" i="11"/>
  <c r="J179" i="11"/>
  <c r="K179" i="11"/>
  <c r="L179" i="11" s="1"/>
  <c r="J570" i="11"/>
  <c r="I570" i="11"/>
  <c r="K570" i="11"/>
  <c r="L570" i="11" s="1"/>
  <c r="I71" i="11"/>
  <c r="K71" i="11"/>
  <c r="J351" i="11"/>
  <c r="K351" i="11"/>
  <c r="L351" i="11" s="1"/>
  <c r="I351" i="11"/>
  <c r="J566" i="11"/>
  <c r="K566" i="11"/>
  <c r="L566" i="11" s="1"/>
  <c r="I566" i="11"/>
  <c r="I490" i="11"/>
  <c r="J490" i="11"/>
  <c r="K490" i="11"/>
  <c r="L490" i="11" s="1"/>
  <c r="J581" i="11"/>
  <c r="K581" i="11"/>
  <c r="L581" i="11" s="1"/>
  <c r="I581" i="11"/>
  <c r="I476" i="11"/>
  <c r="K476" i="11"/>
  <c r="L476" i="11" s="1"/>
  <c r="J476" i="11"/>
  <c r="K547" i="11"/>
  <c r="L547" i="11" s="1"/>
  <c r="J547" i="11"/>
  <c r="I547" i="11"/>
  <c r="I491" i="11"/>
  <c r="J491" i="11"/>
  <c r="K491" i="11"/>
  <c r="L491" i="11" s="1"/>
  <c r="I263" i="11"/>
  <c r="J263" i="11"/>
  <c r="K263" i="11"/>
  <c r="L263" i="11" s="1"/>
  <c r="J468" i="11"/>
  <c r="I468" i="11"/>
  <c r="K468" i="11"/>
  <c r="L468" i="11" s="1"/>
  <c r="I595" i="11"/>
  <c r="J595" i="11"/>
  <c r="K595" i="11"/>
  <c r="L595" i="11" s="1"/>
  <c r="I543" i="11"/>
  <c r="K543" i="11"/>
  <c r="L543" i="11" s="1"/>
  <c r="J543" i="11"/>
  <c r="I389" i="11"/>
  <c r="K389" i="11"/>
  <c r="L389" i="11" s="1"/>
  <c r="J389" i="11"/>
  <c r="I7" i="11"/>
  <c r="K7" i="11"/>
  <c r="I81" i="11"/>
  <c r="K81" i="11"/>
  <c r="K2" i="11"/>
  <c r="I2" i="11"/>
  <c r="I594" i="11"/>
  <c r="K594" i="11"/>
  <c r="L594" i="11" s="1"/>
  <c r="J594" i="11"/>
  <c r="J221" i="11"/>
  <c r="I221" i="11"/>
  <c r="K221" i="11"/>
  <c r="L221" i="11" s="1"/>
  <c r="K103" i="11"/>
  <c r="I103" i="11"/>
  <c r="J449" i="11"/>
  <c r="I449" i="11"/>
  <c r="K449" i="11"/>
  <c r="L449" i="11" s="1"/>
  <c r="K270" i="11"/>
  <c r="L270" i="11" s="1"/>
  <c r="J270" i="11"/>
  <c r="I270" i="11"/>
  <c r="K219" i="11"/>
  <c r="L219" i="11" s="1"/>
  <c r="J219" i="11"/>
  <c r="I219" i="11"/>
  <c r="J489" i="11"/>
  <c r="I489" i="11"/>
  <c r="K489" i="11"/>
  <c r="L489" i="11" s="1"/>
  <c r="J110" i="11"/>
  <c r="I110" i="11"/>
  <c r="K110" i="11"/>
  <c r="L110" i="11" s="1"/>
  <c r="K42" i="11"/>
  <c r="I42" i="11"/>
  <c r="J108" i="11"/>
  <c r="I108" i="11"/>
  <c r="K108" i="11"/>
  <c r="L108" i="11" s="1"/>
  <c r="J406" i="11"/>
  <c r="K406" i="11"/>
  <c r="L406" i="11" s="1"/>
  <c r="I406" i="11"/>
  <c r="K198" i="11"/>
  <c r="L198" i="11" s="1"/>
  <c r="I198" i="11"/>
  <c r="J198" i="11"/>
  <c r="J390" i="11"/>
  <c r="K390" i="11"/>
  <c r="L390" i="11" s="1"/>
  <c r="I390" i="11"/>
  <c r="K423" i="11"/>
  <c r="L423" i="11" s="1"/>
  <c r="I423" i="11"/>
  <c r="J423" i="11"/>
  <c r="I364" i="11"/>
  <c r="J364" i="11"/>
  <c r="K364" i="11"/>
  <c r="L364" i="11" s="1"/>
  <c r="I256" i="11"/>
  <c r="K256" i="11"/>
  <c r="L256" i="11" s="1"/>
  <c r="J256" i="11"/>
  <c r="K441" i="11"/>
  <c r="L441" i="11" s="1"/>
  <c r="I441" i="11"/>
  <c r="J441" i="11"/>
  <c r="I536" i="11"/>
  <c r="K536" i="11"/>
  <c r="L536" i="11" s="1"/>
  <c r="J536" i="11"/>
  <c r="I48" i="11"/>
  <c r="K48" i="11"/>
  <c r="L48" i="11" s="1"/>
  <c r="J48" i="11"/>
  <c r="I241" i="11"/>
  <c r="K241" i="11"/>
  <c r="L241" i="11" s="1"/>
  <c r="J241" i="11"/>
  <c r="J326" i="11"/>
  <c r="K326" i="11"/>
  <c r="L326" i="11" s="1"/>
  <c r="I326" i="11"/>
  <c r="K576" i="11"/>
  <c r="L576" i="11" s="1"/>
  <c r="J576" i="11"/>
  <c r="I576" i="11"/>
  <c r="K386" i="11"/>
  <c r="L386" i="11" s="1"/>
  <c r="I386" i="11"/>
  <c r="J386" i="11"/>
  <c r="J558" i="11"/>
  <c r="I558" i="11"/>
  <c r="K558" i="11"/>
  <c r="L558" i="11" s="1"/>
  <c r="I465" i="11"/>
  <c r="K465" i="11"/>
  <c r="L465" i="11" s="1"/>
  <c r="J465" i="11"/>
  <c r="K295" i="11"/>
  <c r="L295" i="11" s="1"/>
  <c r="J295" i="11"/>
  <c r="I295" i="11"/>
  <c r="J234" i="11"/>
  <c r="K234" i="11"/>
  <c r="L234" i="11" s="1"/>
  <c r="I234" i="11"/>
  <c r="I40" i="11"/>
  <c r="K40" i="11"/>
  <c r="I307" i="11"/>
  <c r="K307" i="11"/>
  <c r="L307" i="11" s="1"/>
  <c r="J307" i="11"/>
  <c r="K6" i="11"/>
  <c r="I6" i="11"/>
  <c r="K584" i="11"/>
  <c r="L584" i="11" s="1"/>
  <c r="I584" i="11"/>
  <c r="J584" i="11"/>
  <c r="I410" i="11"/>
  <c r="J410" i="11"/>
  <c r="K410" i="11"/>
  <c r="L410" i="11" s="1"/>
  <c r="I78" i="11"/>
  <c r="K78" i="11"/>
  <c r="K271" i="11"/>
  <c r="L271" i="11" s="1"/>
  <c r="J271" i="11"/>
  <c r="I271" i="11"/>
  <c r="K375" i="11"/>
  <c r="L375" i="11" s="1"/>
  <c r="I375" i="11"/>
  <c r="J375" i="11"/>
  <c r="K14" i="11"/>
  <c r="L14" i="11" s="1"/>
  <c r="I14" i="11"/>
  <c r="J14" i="11"/>
  <c r="J122" i="11"/>
  <c r="K122" i="11"/>
  <c r="L122" i="11" s="1"/>
  <c r="I122" i="11"/>
  <c r="J510" i="11"/>
  <c r="I510" i="11"/>
  <c r="K510" i="11"/>
  <c r="L510" i="11" s="1"/>
  <c r="K355" i="11"/>
  <c r="L355" i="11" s="1"/>
  <c r="I355" i="11"/>
  <c r="J355" i="11"/>
  <c r="I475" i="11"/>
  <c r="J475" i="11"/>
  <c r="K475" i="11"/>
  <c r="L475" i="11" s="1"/>
  <c r="K21" i="11"/>
  <c r="I21" i="11"/>
  <c r="K563" i="11"/>
  <c r="L563" i="11" s="1"/>
  <c r="I563" i="11"/>
  <c r="J563" i="11"/>
  <c r="K504" i="11"/>
  <c r="L504" i="11" s="1"/>
  <c r="I504" i="11"/>
  <c r="J504" i="11"/>
  <c r="J438" i="11"/>
  <c r="K438" i="11"/>
  <c r="L438" i="11" s="1"/>
  <c r="I438" i="11"/>
  <c r="K369" i="11"/>
  <c r="L369" i="11" s="1"/>
  <c r="I369" i="11"/>
  <c r="J369" i="11"/>
  <c r="K467" i="11"/>
  <c r="L467" i="11" s="1"/>
  <c r="I467" i="11"/>
  <c r="J467" i="11"/>
  <c r="K43" i="11"/>
  <c r="I43" i="11"/>
  <c r="J419" i="11"/>
  <c r="K419" i="11"/>
  <c r="L419" i="11" s="1"/>
  <c r="I419" i="11"/>
  <c r="J192" i="11"/>
  <c r="I192" i="11"/>
  <c r="K192" i="11"/>
  <c r="L192" i="11" s="1"/>
  <c r="K74" i="11"/>
  <c r="I74" i="11"/>
  <c r="I354" i="11"/>
  <c r="J354" i="11"/>
  <c r="K354" i="11"/>
  <c r="L354" i="11" s="1"/>
  <c r="K99" i="11"/>
  <c r="I99" i="11"/>
  <c r="I130" i="11"/>
  <c r="K130" i="11"/>
  <c r="L130" i="11" s="1"/>
  <c r="J130" i="11"/>
  <c r="J233" i="11"/>
  <c r="K233" i="11"/>
  <c r="L233" i="11" s="1"/>
  <c r="I233" i="11"/>
  <c r="K428" i="11"/>
  <c r="L428" i="11" s="1"/>
  <c r="I428" i="11"/>
  <c r="J428" i="11"/>
  <c r="K370" i="11"/>
  <c r="L370" i="11" s="1"/>
  <c r="I370" i="11"/>
  <c r="J370" i="11"/>
  <c r="K191" i="11"/>
  <c r="L191" i="11" s="1"/>
  <c r="I191" i="11"/>
  <c r="J191" i="11"/>
  <c r="I373" i="11"/>
  <c r="J373" i="11"/>
  <c r="K373" i="11"/>
  <c r="L373" i="11" s="1"/>
  <c r="J276" i="11"/>
  <c r="K276" i="11"/>
  <c r="L276" i="11" s="1"/>
  <c r="I276" i="11"/>
  <c r="J185" i="11"/>
  <c r="K185" i="11"/>
  <c r="L185" i="11" s="1"/>
  <c r="I185" i="11"/>
  <c r="J432" i="11"/>
  <c r="I432" i="11"/>
  <c r="K432" i="11"/>
  <c r="L432" i="11" s="1"/>
  <c r="J486" i="11"/>
  <c r="I486" i="11"/>
  <c r="K486" i="11"/>
  <c r="L486" i="11" s="1"/>
  <c r="K325" i="11"/>
  <c r="L325" i="11" s="1"/>
  <c r="J325" i="11"/>
  <c r="I325" i="11"/>
  <c r="J420" i="11"/>
  <c r="K420" i="11"/>
  <c r="L420" i="11" s="1"/>
  <c r="I420" i="11"/>
  <c r="K68" i="11"/>
  <c r="I68" i="11"/>
  <c r="I223" i="11"/>
  <c r="K223" i="11"/>
  <c r="L223" i="11" s="1"/>
  <c r="J223" i="11"/>
  <c r="K5" i="11"/>
  <c r="I5" i="11"/>
  <c r="K425" i="11"/>
  <c r="L425" i="11" s="1"/>
  <c r="J425" i="11"/>
  <c r="I425" i="11"/>
  <c r="I49" i="11"/>
  <c r="K49" i="11"/>
  <c r="K212" i="11"/>
  <c r="L212" i="11" s="1"/>
  <c r="J212" i="11"/>
  <c r="I212" i="11"/>
  <c r="I213" i="11"/>
  <c r="K213" i="11"/>
  <c r="L213" i="11" s="1"/>
  <c r="J213" i="11"/>
  <c r="I174" i="11"/>
  <c r="K174" i="11"/>
  <c r="L174" i="11" s="1"/>
  <c r="J174" i="11"/>
  <c r="I551" i="11"/>
  <c r="J551" i="11"/>
  <c r="K551" i="11"/>
  <c r="L551" i="11" s="1"/>
  <c r="J261" i="11"/>
  <c r="I261" i="11"/>
  <c r="K261" i="11"/>
  <c r="L261" i="11" s="1"/>
  <c r="K220" i="11"/>
  <c r="L220" i="11" s="1"/>
  <c r="J220" i="11"/>
  <c r="I220" i="11"/>
  <c r="K407" i="11"/>
  <c r="L407" i="11" s="1"/>
  <c r="J407" i="11"/>
  <c r="I407" i="11"/>
  <c r="J550" i="11"/>
  <c r="I550" i="11"/>
  <c r="K550" i="11"/>
  <c r="L550" i="11" s="1"/>
  <c r="K352" i="11"/>
  <c r="L352" i="11" s="1"/>
  <c r="J352" i="11"/>
  <c r="I352" i="11"/>
  <c r="I29" i="11"/>
  <c r="K29" i="11"/>
  <c r="I501" i="11"/>
  <c r="J501" i="11"/>
  <c r="K501" i="11"/>
  <c r="L501" i="11" s="1"/>
  <c r="K480" i="11"/>
  <c r="L480" i="11" s="1"/>
  <c r="J480" i="11"/>
  <c r="I480" i="11"/>
  <c r="I343" i="11"/>
  <c r="J343" i="11"/>
  <c r="K343" i="11"/>
  <c r="L343" i="11" s="1"/>
  <c r="I184" i="11"/>
  <c r="J184" i="11"/>
  <c r="K184" i="11"/>
  <c r="L184" i="11" s="1"/>
  <c r="I519" i="11"/>
  <c r="K519" i="11"/>
  <c r="L519" i="11" s="1"/>
  <c r="J519" i="11"/>
  <c r="K542" i="11"/>
  <c r="L542" i="11" s="1"/>
  <c r="I542" i="11"/>
  <c r="J542" i="11"/>
  <c r="I57" i="11"/>
  <c r="K57" i="11"/>
  <c r="K27" i="11"/>
  <c r="I27" i="11"/>
  <c r="K28" i="11"/>
  <c r="L28" i="11" s="1"/>
  <c r="J28" i="11"/>
  <c r="I28" i="11"/>
  <c r="J126" i="11"/>
  <c r="I126" i="11"/>
  <c r="K126" i="11"/>
  <c r="L126" i="11" s="1"/>
  <c r="K124" i="11"/>
  <c r="L124" i="11" s="1"/>
  <c r="I124" i="11"/>
  <c r="J124" i="11"/>
  <c r="J204" i="11"/>
  <c r="K204" i="11"/>
  <c r="L204" i="11" s="1"/>
  <c r="I204" i="11"/>
  <c r="I97" i="11"/>
  <c r="K97" i="11"/>
  <c r="I378" i="11"/>
  <c r="K378" i="11"/>
  <c r="L378" i="11" s="1"/>
  <c r="J378" i="11"/>
  <c r="J493" i="11"/>
  <c r="I493" i="11"/>
  <c r="K493" i="11"/>
  <c r="L493" i="11" s="1"/>
  <c r="I353" i="11"/>
  <c r="K353" i="11"/>
  <c r="L353" i="11" s="1"/>
  <c r="J353" i="11"/>
  <c r="I75" i="11"/>
  <c r="K75" i="11"/>
  <c r="K249" i="11"/>
  <c r="L249" i="11" s="1"/>
  <c r="J249" i="11"/>
  <c r="I249" i="11"/>
  <c r="J135" i="11"/>
  <c r="K135" i="11"/>
  <c r="L135" i="11" s="1"/>
  <c r="I135" i="11"/>
  <c r="I69" i="11"/>
  <c r="K69" i="11"/>
  <c r="K44" i="11"/>
  <c r="I44" i="11"/>
  <c r="I113" i="11"/>
  <c r="K113" i="11"/>
  <c r="L113" i="11" s="1"/>
  <c r="J113" i="11"/>
  <c r="K109" i="11"/>
  <c r="L109" i="11" s="1"/>
  <c r="I109" i="11"/>
  <c r="J109" i="11"/>
  <c r="I394" i="11"/>
  <c r="K394" i="11"/>
  <c r="L394" i="11" s="1"/>
  <c r="J394" i="11"/>
  <c r="K182" i="11"/>
  <c r="L182" i="11" s="1"/>
  <c r="J182" i="11"/>
  <c r="I182" i="11"/>
  <c r="K53" i="11"/>
  <c r="I53" i="11"/>
  <c r="J189" i="11"/>
  <c r="I189" i="11"/>
  <c r="K189" i="11"/>
  <c r="L189" i="11" s="1"/>
  <c r="J131" i="11"/>
  <c r="I131" i="11"/>
  <c r="K131" i="11"/>
  <c r="L131" i="11" s="1"/>
  <c r="J314" i="11"/>
  <c r="I314" i="11"/>
  <c r="K314" i="11"/>
  <c r="L314" i="11" s="1"/>
  <c r="K374" i="11"/>
  <c r="L374" i="11" s="1"/>
  <c r="J374" i="11"/>
  <c r="I374" i="11"/>
  <c r="J279" i="11"/>
  <c r="K279" i="11"/>
  <c r="L279" i="11" s="1"/>
  <c r="I279" i="11"/>
  <c r="K58" i="11"/>
  <c r="I58" i="11"/>
  <c r="K328" i="11"/>
  <c r="L328" i="11" s="1"/>
  <c r="J328" i="11"/>
  <c r="I328" i="11"/>
  <c r="I301" i="11"/>
  <c r="K301" i="11"/>
  <c r="L301" i="11" s="1"/>
  <c r="J301" i="11"/>
  <c r="J404" i="11"/>
  <c r="I404" i="11"/>
  <c r="K404" i="11"/>
  <c r="L404" i="11" s="1"/>
  <c r="I304" i="11"/>
  <c r="J304" i="11"/>
  <c r="K304" i="11"/>
  <c r="L304" i="11" s="1"/>
  <c r="I496" i="11"/>
  <c r="K496" i="11"/>
  <c r="L496" i="11" s="1"/>
  <c r="J496" i="11"/>
  <c r="K101" i="11"/>
  <c r="I101" i="11"/>
  <c r="I145" i="11"/>
  <c r="J145" i="11"/>
  <c r="K145" i="11"/>
  <c r="L145" i="11" s="1"/>
  <c r="J166" i="11"/>
  <c r="I166" i="11"/>
  <c r="K166" i="11"/>
  <c r="L166" i="11" s="1"/>
  <c r="I169" i="11"/>
  <c r="J169" i="11"/>
  <c r="K169" i="11"/>
  <c r="L169" i="11" s="1"/>
  <c r="I549" i="11"/>
  <c r="K549" i="11"/>
  <c r="L549" i="11" s="1"/>
  <c r="J549" i="11"/>
  <c r="K395" i="11"/>
  <c r="L395" i="11" s="1"/>
  <c r="J395" i="11"/>
  <c r="I395" i="11"/>
  <c r="I492" i="11"/>
  <c r="J492" i="11"/>
  <c r="K492" i="11"/>
  <c r="L492" i="11" s="1"/>
  <c r="I381" i="11"/>
  <c r="K381" i="11"/>
  <c r="L381" i="11" s="1"/>
  <c r="J381" i="11"/>
  <c r="J339" i="11"/>
  <c r="K339" i="11"/>
  <c r="L339" i="11" s="1"/>
  <c r="I339" i="11"/>
  <c r="J171" i="11"/>
  <c r="K171" i="11"/>
  <c r="L171" i="11" s="1"/>
  <c r="I171" i="11"/>
  <c r="J321" i="11"/>
  <c r="I321" i="11"/>
  <c r="K321" i="11"/>
  <c r="L321" i="11" s="1"/>
  <c r="I506" i="11"/>
  <c r="J506" i="11"/>
  <c r="K506" i="11"/>
  <c r="L506" i="11" s="1"/>
  <c r="I268" i="11"/>
  <c r="J268" i="11"/>
  <c r="K268" i="11"/>
  <c r="L268" i="11" s="1"/>
  <c r="I574" i="11"/>
  <c r="K574" i="11"/>
  <c r="L574" i="11" s="1"/>
  <c r="J574" i="11"/>
  <c r="I156" i="11"/>
  <c r="K156" i="11"/>
  <c r="L156" i="11" s="1"/>
  <c r="J156" i="11"/>
  <c r="K250" i="11"/>
  <c r="L250" i="11" s="1"/>
  <c r="I250" i="11"/>
  <c r="J250" i="11"/>
  <c r="J540" i="11"/>
  <c r="I540" i="11"/>
  <c r="K540" i="11"/>
  <c r="L540" i="11" s="1"/>
  <c r="K596" i="11"/>
  <c r="L596" i="11" s="1"/>
  <c r="J596" i="11"/>
  <c r="I596" i="11"/>
  <c r="J146" i="11"/>
  <c r="I146" i="11"/>
  <c r="K146" i="11"/>
  <c r="L146" i="11" s="1"/>
  <c r="I589" i="11"/>
  <c r="J589" i="11"/>
  <c r="K589" i="11"/>
  <c r="L589" i="11" s="1"/>
  <c r="J257" i="11"/>
  <c r="I257" i="11"/>
  <c r="K257" i="11"/>
  <c r="L257" i="11" s="1"/>
  <c r="I180" i="11"/>
  <c r="K180" i="11"/>
  <c r="L180" i="11" s="1"/>
  <c r="J180" i="11"/>
  <c r="J115" i="11"/>
  <c r="K115" i="11"/>
  <c r="L115" i="11" s="1"/>
  <c r="I115" i="11"/>
  <c r="K340" i="11"/>
  <c r="L340" i="11" s="1"/>
  <c r="J340" i="11"/>
  <c r="I340" i="11"/>
  <c r="K498" i="11"/>
  <c r="L498" i="11" s="1"/>
  <c r="J498" i="11"/>
  <c r="I498" i="11"/>
  <c r="K203" i="11"/>
  <c r="L203" i="11" s="1"/>
  <c r="J203" i="11"/>
  <c r="I203" i="11"/>
  <c r="K562" i="11"/>
  <c r="L562" i="11" s="1"/>
  <c r="J562" i="11"/>
  <c r="I562" i="11"/>
  <c r="J142" i="11"/>
  <c r="K142" i="11"/>
  <c r="L142" i="11" s="1"/>
  <c r="I142" i="11"/>
  <c r="I312" i="11"/>
  <c r="K312" i="11"/>
  <c r="L312" i="11" s="1"/>
  <c r="J312" i="11"/>
  <c r="I207" i="11"/>
  <c r="J207" i="11"/>
  <c r="K207" i="11"/>
  <c r="L207" i="11" s="1"/>
  <c r="J275" i="11"/>
  <c r="K275" i="11"/>
  <c r="L275" i="11" s="1"/>
  <c r="I275" i="11"/>
  <c r="J400" i="11"/>
  <c r="I400" i="11"/>
  <c r="K400" i="11"/>
  <c r="L400" i="11" s="1"/>
  <c r="I258" i="11"/>
  <c r="K258" i="11"/>
  <c r="L258" i="11" s="1"/>
  <c r="J258" i="11"/>
  <c r="I251" i="11"/>
  <c r="K251" i="11"/>
  <c r="L251" i="11" s="1"/>
  <c r="J251" i="11"/>
  <c r="J421" i="11"/>
  <c r="K421" i="11"/>
  <c r="L421" i="11" s="1"/>
  <c r="I421" i="11"/>
  <c r="I265" i="11"/>
  <c r="K265" i="11"/>
  <c r="L265" i="11" s="1"/>
  <c r="J265" i="11"/>
  <c r="I528" i="11"/>
  <c r="J528" i="11"/>
  <c r="K528" i="11"/>
  <c r="L528" i="11" s="1"/>
  <c r="I286" i="11"/>
  <c r="J286" i="11"/>
  <c r="K286" i="11"/>
  <c r="L286" i="11" s="1"/>
  <c r="I95" i="11"/>
  <c r="K95" i="11"/>
  <c r="J600" i="11"/>
  <c r="I600" i="11"/>
  <c r="K600" i="11"/>
  <c r="L600" i="11" s="1"/>
  <c r="K188" i="11"/>
  <c r="L188" i="11" s="1"/>
  <c r="I188" i="11"/>
  <c r="J188" i="11"/>
  <c r="I342" i="11"/>
  <c r="J342" i="11"/>
  <c r="K342" i="11"/>
  <c r="L342" i="11" s="1"/>
  <c r="K554" i="11"/>
  <c r="L554" i="11" s="1"/>
  <c r="I554" i="11"/>
  <c r="J554" i="11"/>
  <c r="I396" i="11"/>
  <c r="J396" i="11"/>
  <c r="K396" i="11"/>
  <c r="L396" i="11" s="1"/>
  <c r="I17" i="11"/>
  <c r="K17" i="11"/>
  <c r="K158" i="11"/>
  <c r="L158" i="11" s="1"/>
  <c r="J158" i="11"/>
  <c r="I158" i="11"/>
  <c r="K170" i="11"/>
  <c r="L170" i="11" s="1"/>
  <c r="J170" i="11"/>
  <c r="I170" i="11"/>
  <c r="J585" i="11"/>
  <c r="I585" i="11"/>
  <c r="K585" i="11"/>
  <c r="L585" i="11" s="1"/>
  <c r="J434" i="11"/>
  <c r="K434" i="11"/>
  <c r="L434" i="11" s="1"/>
  <c r="I434" i="11"/>
  <c r="I13" i="11"/>
  <c r="K13" i="11"/>
  <c r="J267" i="11"/>
  <c r="K267" i="11"/>
  <c r="L267" i="11" s="1"/>
  <c r="I267" i="11"/>
  <c r="K311" i="11"/>
  <c r="L311" i="11" s="1"/>
  <c r="J311" i="11"/>
  <c r="I311" i="11"/>
  <c r="I500" i="11"/>
  <c r="K500" i="11"/>
  <c r="L500" i="11" s="1"/>
  <c r="J500" i="11"/>
  <c r="I597" i="11"/>
  <c r="K597" i="11"/>
  <c r="L597" i="11" s="1"/>
  <c r="J597" i="11"/>
  <c r="J598" i="11"/>
  <c r="I598" i="11"/>
  <c r="K598" i="11"/>
  <c r="L598" i="11" s="1"/>
  <c r="K35" i="11"/>
  <c r="I35" i="11"/>
  <c r="J262" i="11"/>
  <c r="I262" i="11"/>
  <c r="K262" i="11"/>
  <c r="L262" i="11" s="1"/>
  <c r="J331" i="11"/>
  <c r="I331" i="11"/>
  <c r="K331" i="11"/>
  <c r="L331" i="11" s="1"/>
  <c r="K195" i="11"/>
  <c r="L195" i="11" s="1"/>
  <c r="I195" i="11"/>
  <c r="J195" i="11"/>
  <c r="I136" i="11"/>
  <c r="K136" i="11"/>
  <c r="L136" i="11" s="1"/>
  <c r="J136" i="11"/>
  <c r="I338" i="11"/>
  <c r="K338" i="11"/>
  <c r="L338" i="11" s="1"/>
  <c r="J338" i="11"/>
  <c r="K23" i="11"/>
  <c r="L23" i="11" s="1"/>
  <c r="I23" i="11"/>
  <c r="J23" i="11"/>
  <c r="I466" i="11"/>
  <c r="J466" i="11"/>
  <c r="K466" i="11"/>
  <c r="L466" i="11" s="1"/>
  <c r="I488" i="11"/>
  <c r="K488" i="11"/>
  <c r="L488" i="11" s="1"/>
  <c r="J488" i="11"/>
  <c r="I588" i="11"/>
  <c r="J588" i="11"/>
  <c r="K588" i="11"/>
  <c r="L588" i="11" s="1"/>
  <c r="K580" i="11"/>
  <c r="L580" i="11" s="1"/>
  <c r="I580" i="11"/>
  <c r="J580" i="11"/>
  <c r="I318" i="11"/>
  <c r="K318" i="11"/>
  <c r="L318" i="11" s="1"/>
  <c r="J318" i="11"/>
  <c r="I56" i="11"/>
  <c r="K56" i="11"/>
  <c r="L56" i="11" s="1"/>
  <c r="J56" i="11"/>
  <c r="I181" i="11"/>
  <c r="K181" i="11"/>
  <c r="L181" i="11" s="1"/>
  <c r="J181" i="11"/>
  <c r="I392" i="11"/>
  <c r="J392" i="11"/>
  <c r="K392" i="11"/>
  <c r="L392" i="11" s="1"/>
  <c r="J277" i="11"/>
  <c r="K277" i="11"/>
  <c r="L277" i="11" s="1"/>
  <c r="I277" i="11"/>
  <c r="I205" i="11"/>
  <c r="J205" i="11"/>
  <c r="K205" i="11"/>
  <c r="L205" i="11" s="1"/>
  <c r="K25" i="11"/>
  <c r="I25" i="11"/>
  <c r="I41" i="11"/>
  <c r="K41" i="11"/>
  <c r="K487" i="11"/>
  <c r="L487" i="11" s="1"/>
  <c r="I487" i="11"/>
  <c r="J487" i="11"/>
  <c r="J285" i="11"/>
  <c r="I285" i="11"/>
  <c r="K285" i="11"/>
  <c r="L285" i="11" s="1"/>
  <c r="J530" i="11"/>
  <c r="I530" i="11"/>
  <c r="K530" i="11"/>
  <c r="L530" i="11" s="1"/>
  <c r="J359" i="11"/>
  <c r="I359" i="11"/>
  <c r="K359" i="11"/>
  <c r="L359" i="11" s="1"/>
  <c r="K227" i="11"/>
  <c r="L227" i="11" s="1"/>
  <c r="J227" i="11"/>
  <c r="I227" i="11"/>
  <c r="I30" i="11"/>
  <c r="K30" i="11"/>
  <c r="K393" i="11"/>
  <c r="L393" i="11" s="1"/>
  <c r="I393" i="11"/>
  <c r="J393" i="11"/>
  <c r="I167" i="11"/>
  <c r="J167" i="11"/>
  <c r="K167" i="11"/>
  <c r="L167" i="11" s="1"/>
  <c r="I26" i="11"/>
  <c r="K26" i="11"/>
  <c r="K324" i="11"/>
  <c r="L324" i="11" s="1"/>
  <c r="J324" i="11"/>
  <c r="I324" i="11"/>
  <c r="I433" i="11"/>
  <c r="J433" i="11"/>
  <c r="K433" i="11"/>
  <c r="L433" i="11" s="1"/>
  <c r="J541" i="11"/>
  <c r="K541" i="11"/>
  <c r="L541" i="11" s="1"/>
  <c r="I541" i="11"/>
  <c r="I462" i="11"/>
  <c r="J462" i="11"/>
  <c r="K462" i="11"/>
  <c r="L462" i="11" s="1"/>
  <c r="J548" i="11"/>
  <c r="K548" i="11"/>
  <c r="L548" i="11" s="1"/>
  <c r="I548" i="11"/>
  <c r="K313" i="11"/>
  <c r="L313" i="11" s="1"/>
  <c r="J313" i="11"/>
  <c r="I313" i="11"/>
  <c r="I552" i="11"/>
  <c r="J552" i="11"/>
  <c r="K552" i="11"/>
  <c r="L552" i="11" s="1"/>
  <c r="K456" i="11"/>
  <c r="L456" i="11" s="1"/>
  <c r="J456" i="11"/>
  <c r="I456" i="11"/>
  <c r="I575" i="11"/>
  <c r="K575" i="11"/>
  <c r="L575" i="11" s="1"/>
  <c r="J575" i="11"/>
  <c r="I451" i="11"/>
  <c r="K451" i="11"/>
  <c r="L451" i="11" s="1"/>
  <c r="J451" i="11"/>
  <c r="I10" i="11"/>
  <c r="K10" i="11"/>
  <c r="I319" i="11"/>
  <c r="K319" i="11"/>
  <c r="L319" i="11" s="1"/>
  <c r="J319" i="11"/>
  <c r="J230" i="11"/>
  <c r="K230" i="11"/>
  <c r="L230" i="11" s="1"/>
  <c r="I230" i="11"/>
  <c r="K139" i="11"/>
  <c r="L139" i="11" s="1"/>
  <c r="J139" i="11"/>
  <c r="I139" i="11"/>
  <c r="I208" i="11"/>
  <c r="K208" i="11"/>
  <c r="L208" i="11" s="1"/>
  <c r="J208" i="11"/>
  <c r="K112" i="11"/>
  <c r="L112" i="11" s="1"/>
  <c r="I112" i="11"/>
  <c r="J112" i="11"/>
  <c r="K50" i="11"/>
  <c r="I50" i="11"/>
  <c r="I291" i="11"/>
  <c r="K291" i="11"/>
  <c r="L291" i="11" s="1"/>
  <c r="J291" i="11"/>
  <c r="J505" i="11"/>
  <c r="I505" i="11"/>
  <c r="K505" i="11"/>
  <c r="L505" i="11" s="1"/>
  <c r="I460" i="11"/>
  <c r="K460" i="11"/>
  <c r="L460" i="11" s="1"/>
  <c r="J460" i="11"/>
  <c r="I33" i="11"/>
  <c r="K33" i="11"/>
  <c r="L33" i="11" s="1"/>
  <c r="J33" i="11"/>
  <c r="K426" i="11"/>
  <c r="L426" i="11" s="1"/>
  <c r="I426" i="11"/>
  <c r="J426" i="11"/>
  <c r="I88" i="11"/>
  <c r="K88" i="11"/>
  <c r="I70" i="11"/>
  <c r="K70" i="11"/>
  <c r="K430" i="11"/>
  <c r="L430" i="11" s="1"/>
  <c r="J430" i="11"/>
  <c r="I430" i="11"/>
  <c r="K452" i="11"/>
  <c r="L452" i="11" s="1"/>
  <c r="J452" i="11"/>
  <c r="I452" i="11"/>
  <c r="I523" i="11"/>
  <c r="K523" i="11"/>
  <c r="L523" i="11" s="1"/>
  <c r="J523" i="11"/>
  <c r="J137" i="11"/>
  <c r="I137" i="11"/>
  <c r="K137" i="11"/>
  <c r="L137" i="11" s="1"/>
  <c r="I93" i="11"/>
  <c r="K93" i="11"/>
  <c r="I577" i="11"/>
  <c r="J577" i="11"/>
  <c r="K577" i="11"/>
  <c r="L577" i="11" s="1"/>
  <c r="I526" i="11"/>
  <c r="J526" i="11"/>
  <c r="K526" i="11"/>
  <c r="L526" i="11" s="1"/>
  <c r="K481" i="11"/>
  <c r="L481" i="11" s="1"/>
  <c r="J481" i="11"/>
  <c r="I481" i="11"/>
  <c r="K15" i="11"/>
  <c r="I15" i="11"/>
  <c r="I334" i="11"/>
  <c r="K334" i="11"/>
  <c r="L334" i="11" s="1"/>
  <c r="J334" i="11"/>
  <c r="I1" i="11"/>
  <c r="J1" i="11" s="1"/>
  <c r="K1" i="11"/>
  <c r="J272" i="11"/>
  <c r="I272" i="11"/>
  <c r="K272" i="11"/>
  <c r="L272" i="11" s="1"/>
  <c r="J8" i="11"/>
  <c r="I8" i="11"/>
  <c r="K8" i="11"/>
  <c r="L8" i="11" s="1"/>
  <c r="J209" i="11"/>
  <c r="I209" i="11"/>
  <c r="K209" i="11"/>
  <c r="L209" i="11" s="1"/>
  <c r="J517" i="11"/>
  <c r="I517" i="11"/>
  <c r="K517" i="11"/>
  <c r="L517" i="11" s="1"/>
  <c r="K225" i="11"/>
  <c r="L225" i="11" s="1"/>
  <c r="J225" i="11"/>
  <c r="I225" i="11"/>
  <c r="K418" i="11"/>
  <c r="L418" i="11" s="1"/>
  <c r="I418" i="11"/>
  <c r="J418" i="11"/>
  <c r="I211" i="11"/>
  <c r="K211" i="11"/>
  <c r="L211" i="11" s="1"/>
  <c r="J211" i="11"/>
  <c r="J484" i="11"/>
  <c r="I484" i="11"/>
  <c r="K484" i="11"/>
  <c r="L484" i="11" s="1"/>
  <c r="J415" i="11"/>
  <c r="I415" i="11"/>
  <c r="K415" i="11"/>
  <c r="L415" i="11" s="1"/>
  <c r="I444" i="11"/>
  <c r="J444" i="11"/>
  <c r="K444" i="11"/>
  <c r="L444" i="11" s="1"/>
  <c r="J397" i="11"/>
  <c r="I397" i="11"/>
  <c r="K397" i="11"/>
  <c r="L397" i="11" s="1"/>
  <c r="K67" i="11"/>
  <c r="I67" i="11"/>
  <c r="I121" i="11"/>
  <c r="J121" i="11"/>
  <c r="K121" i="11"/>
  <c r="L121" i="11" s="1"/>
  <c r="I567" i="11"/>
  <c r="K567" i="11"/>
  <c r="L567" i="11" s="1"/>
  <c r="J567" i="11"/>
  <c r="I383" i="11"/>
  <c r="K383" i="11"/>
  <c r="L383" i="11" s="1"/>
  <c r="J383" i="11"/>
  <c r="I39" i="11"/>
  <c r="K39" i="11"/>
  <c r="I583" i="11"/>
  <c r="J583" i="11"/>
  <c r="K583" i="11"/>
  <c r="L583" i="11" s="1"/>
  <c r="I361" i="11"/>
  <c r="K361" i="11"/>
  <c r="L361" i="11" s="1"/>
  <c r="J361" i="11"/>
  <c r="J557" i="11"/>
  <c r="I557" i="11"/>
  <c r="K557" i="11"/>
  <c r="L557" i="11" s="1"/>
  <c r="I403" i="11"/>
  <c r="K403" i="11"/>
  <c r="L403" i="11" s="1"/>
  <c r="J403" i="11"/>
  <c r="J247" i="11"/>
  <c r="I247" i="11"/>
  <c r="K247" i="11"/>
  <c r="L247" i="11" s="1"/>
  <c r="K587" i="11"/>
  <c r="L587" i="11" s="1"/>
  <c r="I587" i="11"/>
  <c r="J587" i="11"/>
  <c r="J298" i="11"/>
  <c r="I298" i="11"/>
  <c r="K298" i="11"/>
  <c r="L298" i="11" s="1"/>
  <c r="K218" i="11"/>
  <c r="L218" i="11" s="1"/>
  <c r="J218" i="11"/>
  <c r="I218" i="11"/>
  <c r="J380" i="11"/>
  <c r="I380" i="11"/>
  <c r="K380" i="11"/>
  <c r="L380" i="11" s="1"/>
  <c r="K259" i="11"/>
  <c r="L259" i="11" s="1"/>
  <c r="J259" i="11"/>
  <c r="I259" i="11"/>
  <c r="I320" i="11"/>
  <c r="K320" i="11"/>
  <c r="L320" i="11" s="1"/>
  <c r="J320" i="11"/>
  <c r="I360" i="11"/>
  <c r="J360" i="11"/>
  <c r="K360" i="11"/>
  <c r="L360" i="11" s="1"/>
  <c r="K290" i="11"/>
  <c r="L290" i="11" s="1"/>
  <c r="J290" i="11"/>
  <c r="I290" i="11"/>
  <c r="J229" i="11"/>
  <c r="K229" i="11"/>
  <c r="L229" i="11" s="1"/>
  <c r="I229" i="11"/>
  <c r="K54" i="11"/>
  <c r="I54" i="11"/>
  <c r="J592" i="11"/>
  <c r="K592" i="11"/>
  <c r="L592" i="11" s="1"/>
  <c r="I592" i="11"/>
  <c r="J477" i="11"/>
  <c r="K477" i="11"/>
  <c r="L477" i="11" s="1"/>
  <c r="I477" i="11"/>
  <c r="J333" i="11"/>
  <c r="I333" i="11"/>
  <c r="K333" i="11"/>
  <c r="L333" i="11" s="1"/>
  <c r="K45" i="11"/>
  <c r="I45" i="11"/>
  <c r="I413" i="11"/>
  <c r="J413" i="11"/>
  <c r="K413" i="11"/>
  <c r="L413" i="11" s="1"/>
  <c r="J289" i="11"/>
  <c r="K289" i="11"/>
  <c r="L289" i="11" s="1"/>
  <c r="I289" i="11"/>
  <c r="J155" i="11"/>
  <c r="K155" i="11"/>
  <c r="L155" i="11" s="1"/>
  <c r="I155" i="11"/>
  <c r="K105" i="11"/>
  <c r="I105" i="11"/>
  <c r="I479" i="11"/>
  <c r="K479" i="11"/>
  <c r="L479" i="11" s="1"/>
  <c r="J479" i="11"/>
  <c r="I243" i="11"/>
  <c r="K243" i="11"/>
  <c r="L243" i="11" s="1"/>
  <c r="J243" i="11"/>
  <c r="I514" i="11"/>
  <c r="J514" i="11"/>
  <c r="K514" i="11"/>
  <c r="L514" i="11" s="1"/>
  <c r="J529" i="11"/>
  <c r="I529" i="11"/>
  <c r="K529" i="11"/>
  <c r="L529" i="11" s="1"/>
  <c r="I412" i="11"/>
  <c r="J412" i="11"/>
  <c r="K412" i="11"/>
  <c r="L412" i="11" s="1"/>
  <c r="I94" i="11"/>
  <c r="K94" i="11"/>
  <c r="I308" i="11"/>
  <c r="K308" i="11"/>
  <c r="L308" i="11" s="1"/>
  <c r="J308" i="11"/>
  <c r="I497" i="11"/>
  <c r="K497" i="11"/>
  <c r="L497" i="11" s="1"/>
  <c r="J497" i="11"/>
  <c r="J92" i="11"/>
  <c r="K92" i="11"/>
  <c r="L92" i="11" s="1"/>
  <c r="I92" i="11"/>
  <c r="J52" i="11"/>
  <c r="K52" i="11"/>
  <c r="L52" i="11" s="1"/>
  <c r="I52" i="11"/>
  <c r="J439" i="11"/>
  <c r="I439" i="11"/>
  <c r="K439" i="11"/>
  <c r="L439" i="11" s="1"/>
  <c r="K482" i="11"/>
  <c r="L482" i="11" s="1"/>
  <c r="I482" i="11"/>
  <c r="J482" i="11"/>
  <c r="I520" i="11"/>
  <c r="J520" i="11"/>
  <c r="K520" i="11"/>
  <c r="L520" i="11" s="1"/>
  <c r="I274" i="11"/>
  <c r="K274" i="11"/>
  <c r="L274" i="11" s="1"/>
  <c r="J274" i="11"/>
  <c r="J379" i="11"/>
  <c r="K379" i="11"/>
  <c r="L379" i="11" s="1"/>
  <c r="I379" i="11"/>
  <c r="J527" i="11"/>
  <c r="K527" i="11"/>
  <c r="L527" i="11" s="1"/>
  <c r="I527" i="11"/>
  <c r="J593" i="11"/>
  <c r="I593" i="11"/>
  <c r="K593" i="11"/>
  <c r="L593" i="11" s="1"/>
  <c r="J538" i="11"/>
  <c r="K538" i="11"/>
  <c r="L538" i="11" s="1"/>
  <c r="I538" i="11"/>
  <c r="K427" i="11"/>
  <c r="L427" i="11" s="1"/>
  <c r="I427" i="11"/>
  <c r="J427" i="11"/>
  <c r="K402" i="11"/>
  <c r="L402" i="11" s="1"/>
  <c r="J402" i="11"/>
  <c r="I402" i="11"/>
  <c r="I473" i="11"/>
  <c r="J473" i="11"/>
  <c r="K473" i="11"/>
  <c r="L473" i="11" s="1"/>
  <c r="J495" i="11"/>
  <c r="I495" i="11"/>
  <c r="K495" i="11"/>
  <c r="L495" i="11" s="1"/>
  <c r="K147" i="11"/>
  <c r="L147" i="11" s="1"/>
  <c r="J147" i="11"/>
  <c r="I147" i="11"/>
  <c r="J160" i="11"/>
  <c r="I160" i="11"/>
  <c r="K160" i="11"/>
  <c r="L160" i="11" s="1"/>
  <c r="J553" i="11"/>
  <c r="K553" i="11"/>
  <c r="L553" i="11" s="1"/>
  <c r="I553" i="11"/>
  <c r="I125" i="11"/>
  <c r="K125" i="11"/>
  <c r="L125" i="11" s="1"/>
  <c r="J125" i="11"/>
  <c r="I63" i="11"/>
  <c r="K63" i="11"/>
  <c r="K405" i="11"/>
  <c r="L405" i="11" s="1"/>
  <c r="I405" i="11"/>
  <c r="J405" i="11"/>
  <c r="K86" i="11"/>
  <c r="I86" i="11"/>
  <c r="I448" i="11"/>
  <c r="J448" i="11"/>
  <c r="K448" i="11"/>
  <c r="L448" i="11" s="1"/>
  <c r="K19" i="11"/>
  <c r="I19" i="11"/>
  <c r="I322" i="11"/>
  <c r="K322" i="11"/>
  <c r="L322" i="11" s="1"/>
  <c r="J322" i="11"/>
  <c r="I77" i="11"/>
  <c r="K77" i="11"/>
  <c r="J454" i="11"/>
  <c r="K454" i="11"/>
  <c r="L454" i="11" s="1"/>
  <c r="I454" i="11"/>
  <c r="I461" i="11"/>
  <c r="J461" i="11"/>
  <c r="K461" i="11"/>
  <c r="L461" i="11" s="1"/>
  <c r="J144" i="11"/>
  <c r="I144" i="11"/>
  <c r="K144" i="11"/>
  <c r="L144" i="11" s="1"/>
  <c r="I572" i="11"/>
  <c r="K572" i="11"/>
  <c r="L572" i="11" s="1"/>
  <c r="J572" i="11"/>
  <c r="J450" i="11"/>
  <c r="I450" i="11"/>
  <c r="K450" i="11"/>
  <c r="L450" i="11" s="1"/>
  <c r="I336" i="11"/>
  <c r="K336" i="11"/>
  <c r="L336" i="11" s="1"/>
  <c r="J336" i="11"/>
  <c r="I372" i="11"/>
  <c r="K372" i="11"/>
  <c r="L372" i="11" s="1"/>
  <c r="J372" i="11"/>
  <c r="I61" i="11"/>
  <c r="K61" i="11"/>
  <c r="K9" i="11"/>
  <c r="I9" i="11"/>
  <c r="J582" i="11"/>
  <c r="K582" i="11"/>
  <c r="L582" i="11" s="1"/>
  <c r="I582" i="11"/>
  <c r="K153" i="11"/>
  <c r="L153" i="11" s="1"/>
  <c r="I153" i="11"/>
  <c r="J153" i="11"/>
  <c r="J431" i="11"/>
  <c r="I431" i="11"/>
  <c r="K431" i="11"/>
  <c r="L431" i="11" s="1"/>
  <c r="J356" i="11"/>
  <c r="K356" i="11"/>
  <c r="L356" i="11" s="1"/>
  <c r="I356" i="11"/>
  <c r="I440" i="11"/>
  <c r="J440" i="11"/>
  <c r="K440" i="11"/>
  <c r="L440" i="11" s="1"/>
  <c r="K164" i="11"/>
  <c r="L164" i="11" s="1"/>
  <c r="J164" i="11"/>
  <c r="I164" i="11"/>
  <c r="I459" i="11"/>
  <c r="K459" i="11"/>
  <c r="L459" i="11" s="1"/>
  <c r="J459" i="11"/>
  <c r="I437" i="11"/>
  <c r="K437" i="11"/>
  <c r="L437" i="11" s="1"/>
  <c r="J437" i="11"/>
  <c r="I503" i="11"/>
  <c r="K503" i="11"/>
  <c r="L503" i="11" s="1"/>
  <c r="J503" i="11"/>
  <c r="J568" i="11"/>
  <c r="I568" i="11"/>
  <c r="K568" i="11"/>
  <c r="L568" i="11" s="1"/>
  <c r="I508" i="11"/>
  <c r="K508" i="11"/>
  <c r="L508" i="11" s="1"/>
  <c r="J508" i="11"/>
  <c r="I206" i="11"/>
  <c r="J206" i="11"/>
  <c r="K206" i="11"/>
  <c r="L206" i="11" s="1"/>
  <c r="I317" i="11"/>
  <c r="J317" i="11"/>
  <c r="K317" i="11"/>
  <c r="L317" i="11" s="1"/>
  <c r="I391" i="11"/>
  <c r="K391" i="11"/>
  <c r="L391" i="11" s="1"/>
  <c r="J391" i="11"/>
  <c r="J366" i="11"/>
  <c r="K366" i="11"/>
  <c r="L366" i="11" s="1"/>
  <c r="I366" i="11"/>
  <c r="J114" i="11"/>
  <c r="I114" i="11"/>
  <c r="K114" i="11"/>
  <c r="L114" i="11" s="1"/>
  <c r="I104" i="11"/>
  <c r="K104" i="11"/>
  <c r="L104" i="11" s="1"/>
  <c r="J104" i="11"/>
  <c r="I469" i="11"/>
  <c r="K469" i="11"/>
  <c r="L469" i="11" s="1"/>
  <c r="J469" i="11"/>
  <c r="K525" i="11"/>
  <c r="L525" i="11" s="1"/>
  <c r="J525" i="11"/>
  <c r="I525" i="11"/>
  <c r="K539" i="11"/>
  <c r="L539" i="11" s="1"/>
  <c r="I539" i="11"/>
  <c r="J539" i="11"/>
  <c r="I187" i="11"/>
  <c r="K187" i="11"/>
  <c r="L187" i="11" s="1"/>
  <c r="J187" i="11"/>
  <c r="I485" i="11"/>
  <c r="J485" i="11"/>
  <c r="K485" i="11"/>
  <c r="L485" i="11" s="1"/>
  <c r="K36" i="11"/>
  <c r="I36" i="11"/>
  <c r="J429" i="11"/>
  <c r="I429" i="11"/>
  <c r="K429" i="11"/>
  <c r="L429" i="11" s="1"/>
  <c r="J499" i="11"/>
  <c r="K499" i="11"/>
  <c r="L499" i="11" s="1"/>
  <c r="I499" i="11"/>
  <c r="J236" i="11"/>
  <c r="K236" i="11"/>
  <c r="L236" i="11" s="1"/>
  <c r="I236" i="11"/>
  <c r="K72" i="11"/>
  <c r="I72" i="11"/>
  <c r="K330" i="11"/>
  <c r="L330" i="11" s="1"/>
  <c r="J330" i="11"/>
  <c r="I330" i="11"/>
  <c r="J217" i="11"/>
  <c r="I217" i="11"/>
  <c r="K217" i="11"/>
  <c r="L217" i="11" s="1"/>
  <c r="I300" i="11"/>
  <c r="J300" i="11"/>
  <c r="K300" i="11"/>
  <c r="L300" i="11" s="1"/>
  <c r="K34" i="11"/>
  <c r="I34" i="11"/>
  <c r="K586" i="11"/>
  <c r="L586" i="11" s="1"/>
  <c r="J586" i="11"/>
  <c r="I586" i="11"/>
  <c r="I201" i="11"/>
  <c r="K201" i="11"/>
  <c r="L201" i="11" s="1"/>
  <c r="J201" i="11"/>
  <c r="J116" i="11"/>
  <c r="K116" i="11"/>
  <c r="L116" i="11" s="1"/>
  <c r="I116" i="11"/>
  <c r="I127" i="11"/>
  <c r="K127" i="11"/>
  <c r="L127" i="11" s="1"/>
  <c r="J127" i="11"/>
  <c r="K46" i="11"/>
  <c r="I46" i="11"/>
  <c r="I222" i="11"/>
  <c r="J222" i="11"/>
  <c r="K222" i="11"/>
  <c r="L222" i="11" s="1"/>
  <c r="K162" i="11"/>
  <c r="L162" i="11" s="1"/>
  <c r="J162" i="11"/>
  <c r="I162" i="11"/>
  <c r="J518" i="11"/>
  <c r="I518" i="11"/>
  <c r="K518" i="11"/>
  <c r="L518" i="11" s="1"/>
  <c r="I24" i="11"/>
  <c r="K24" i="11"/>
  <c r="K149" i="11"/>
  <c r="L149" i="11" s="1"/>
  <c r="I149" i="11"/>
  <c r="J149" i="11"/>
  <c r="I424" i="11"/>
  <c r="K424" i="11"/>
  <c r="L424" i="11" s="1"/>
  <c r="J424" i="11"/>
  <c r="I309" i="11"/>
  <c r="K309" i="11"/>
  <c r="L309" i="11" s="1"/>
  <c r="J309" i="11"/>
  <c r="I47" i="11"/>
  <c r="K47" i="11"/>
  <c r="I464" i="11"/>
  <c r="K464" i="11"/>
  <c r="L464" i="11" s="1"/>
  <c r="J464" i="11"/>
  <c r="I91" i="11"/>
  <c r="K91" i="11"/>
  <c r="K357" i="11"/>
  <c r="L357" i="11" s="1"/>
  <c r="J357" i="11"/>
  <c r="I357" i="11"/>
  <c r="K215" i="11"/>
  <c r="L215" i="11" s="1"/>
  <c r="I215" i="11"/>
  <c r="J215" i="11"/>
  <c r="J202" i="11"/>
  <c r="I202" i="11"/>
  <c r="K202" i="11"/>
  <c r="L202" i="11" s="1"/>
  <c r="K102" i="11"/>
  <c r="I102" i="11"/>
  <c r="K299" i="11"/>
  <c r="L299" i="11" s="1"/>
  <c r="J299" i="11"/>
  <c r="I299" i="11"/>
  <c r="I16" i="11"/>
  <c r="K16" i="11"/>
  <c r="J161" i="11"/>
  <c r="K161" i="11"/>
  <c r="L161" i="11" s="1"/>
  <c r="I161" i="11"/>
  <c r="J316" i="11"/>
  <c r="I316" i="11"/>
  <c r="K316" i="11"/>
  <c r="L316" i="11" s="1"/>
  <c r="K177" i="11"/>
  <c r="L177" i="11" s="1"/>
  <c r="I177" i="11"/>
  <c r="J177" i="11"/>
  <c r="I382" i="11"/>
  <c r="K382" i="11"/>
  <c r="L382" i="11" s="1"/>
  <c r="J382" i="11"/>
  <c r="K38" i="11"/>
  <c r="I38" i="11"/>
  <c r="I214" i="11"/>
  <c r="K214" i="11"/>
  <c r="L214" i="11" s="1"/>
  <c r="J214" i="11"/>
  <c r="J132" i="11"/>
  <c r="K132" i="11"/>
  <c r="L132" i="11" s="1"/>
  <c r="I132" i="11"/>
  <c r="J224" i="11"/>
  <c r="K224" i="11"/>
  <c r="L224" i="11" s="1"/>
  <c r="I224" i="11"/>
  <c r="I173" i="11"/>
  <c r="K173" i="11"/>
  <c r="L173" i="11" s="1"/>
  <c r="J173" i="11"/>
  <c r="K483" i="11"/>
  <c r="L483" i="11" s="1"/>
  <c r="J483" i="11"/>
  <c r="I483" i="11"/>
  <c r="K254" i="11"/>
  <c r="L254" i="11" s="1"/>
  <c r="I254" i="11"/>
  <c r="J254" i="11"/>
  <c r="K120" i="11"/>
  <c r="L120" i="11" s="1"/>
  <c r="I120" i="11"/>
  <c r="J120" i="11"/>
  <c r="J327" i="11"/>
  <c r="K327" i="11"/>
  <c r="L327" i="11" s="1"/>
  <c r="I327" i="11"/>
  <c r="I368" i="11"/>
  <c r="J368" i="11"/>
  <c r="K368" i="11"/>
  <c r="L368" i="11" s="1"/>
  <c r="I4" i="11"/>
  <c r="K4" i="11"/>
  <c r="J280" i="11"/>
  <c r="K280" i="11"/>
  <c r="L280" i="11" s="1"/>
  <c r="I280" i="11"/>
  <c r="L3" i="11"/>
  <c r="L73" i="11"/>
  <c r="L85" i="11"/>
  <c r="L51" i="11"/>
  <c r="L55" i="11"/>
  <c r="L80" i="11"/>
  <c r="L22" i="11"/>
  <c r="L65" i="11"/>
  <c r="L106" i="11"/>
  <c r="L87" i="11"/>
  <c r="L37" i="11"/>
  <c r="L89" i="11"/>
  <c r="L2" i="11"/>
  <c r="L103" i="11"/>
  <c r="L42" i="11"/>
  <c r="L6" i="11"/>
  <c r="L21" i="11"/>
  <c r="L43" i="11"/>
  <c r="L74" i="11"/>
  <c r="L99" i="11"/>
  <c r="L68" i="11"/>
  <c r="L5" i="11"/>
  <c r="L27" i="11"/>
  <c r="L44" i="11"/>
  <c r="L53" i="11"/>
  <c r="L58" i="11"/>
  <c r="L101" i="11"/>
  <c r="L35" i="11"/>
  <c r="L25" i="11"/>
  <c r="L50" i="11"/>
  <c r="L15" i="11"/>
  <c r="L39" i="11"/>
  <c r="L94" i="11"/>
  <c r="L63" i="11"/>
  <c r="L77" i="11"/>
  <c r="L61" i="11"/>
  <c r="L24" i="11"/>
  <c r="L47" i="11"/>
  <c r="L91" i="11"/>
  <c r="L16" i="11"/>
  <c r="L4" i="11"/>
  <c r="L54" i="11"/>
  <c r="L45" i="11"/>
  <c r="L105" i="11"/>
  <c r="L9" i="11"/>
  <c r="L72" i="11"/>
  <c r="L34" i="11"/>
  <c r="L46" i="11"/>
  <c r="L38" i="11"/>
  <c r="L90" i="11"/>
  <c r="L31" i="11"/>
  <c r="L59" i="11"/>
  <c r="L82" i="11"/>
  <c r="L83" i="11"/>
  <c r="L98" i="11"/>
  <c r="L11" i="11"/>
  <c r="L20" i="11"/>
  <c r="L32" i="11"/>
  <c r="L12" i="11"/>
  <c r="L60" i="11"/>
  <c r="L66" i="11"/>
  <c r="L18" i="11"/>
  <c r="L62" i="11"/>
  <c r="L79" i="11"/>
  <c r="L71" i="11"/>
  <c r="L7" i="11"/>
  <c r="L81" i="11"/>
  <c r="L40" i="11"/>
  <c r="L78" i="11"/>
  <c r="L49" i="11"/>
  <c r="L29" i="11"/>
  <c r="L57" i="11"/>
  <c r="L97" i="11"/>
  <c r="L75" i="11"/>
  <c r="L69" i="11"/>
  <c r="L95" i="11"/>
  <c r="L17" i="11"/>
  <c r="L13" i="11"/>
  <c r="L41" i="11"/>
  <c r="L30" i="11"/>
  <c r="L26" i="11"/>
  <c r="L10" i="11"/>
  <c r="L88" i="11"/>
  <c r="L70" i="11"/>
  <c r="L93" i="11"/>
  <c r="L1" i="11"/>
  <c r="L67" i="11"/>
  <c r="L86" i="11"/>
  <c r="L19" i="11"/>
  <c r="L36" i="11"/>
  <c r="L102" i="11"/>
  <c r="J36" i="11" l="1"/>
  <c r="J3" i="11"/>
  <c r="J2" i="11"/>
  <c r="B3" i="6" s="1"/>
  <c r="J15" i="11"/>
  <c r="J93" i="11"/>
  <c r="J88" i="11"/>
  <c r="J50" i="11"/>
  <c r="J30" i="11"/>
  <c r="J25" i="11"/>
  <c r="J95" i="11"/>
  <c r="J101" i="11"/>
  <c r="J53" i="11"/>
  <c r="J69" i="11"/>
  <c r="J97" i="11"/>
  <c r="J27" i="11"/>
  <c r="J29" i="11"/>
  <c r="J49" i="11"/>
  <c r="J5" i="11"/>
  <c r="J68" i="11"/>
  <c r="J99" i="11"/>
  <c r="J43" i="11"/>
  <c r="J78" i="11"/>
  <c r="J42" i="11"/>
  <c r="J103" i="11"/>
  <c r="J81" i="11"/>
  <c r="J71" i="11"/>
  <c r="J89" i="11"/>
  <c r="J79" i="11"/>
  <c r="J87" i="11"/>
  <c r="J106" i="11"/>
  <c r="J12" i="11"/>
  <c r="J65" i="11"/>
  <c r="J22" i="11"/>
  <c r="J80" i="11"/>
  <c r="J11" i="11"/>
  <c r="J51" i="11"/>
  <c r="J85" i="11"/>
  <c r="J98" i="11"/>
  <c r="J59" i="11"/>
  <c r="J73" i="11"/>
  <c r="J31" i="11"/>
  <c r="J90" i="11"/>
  <c r="J4" i="11"/>
  <c r="J16" i="11"/>
  <c r="J102" i="11"/>
  <c r="J91" i="11"/>
  <c r="J24" i="11"/>
  <c r="J46" i="11"/>
  <c r="J9" i="11"/>
  <c r="J61" i="11"/>
  <c r="J77" i="11"/>
  <c r="J19" i="11"/>
  <c r="J86" i="11"/>
  <c r="J63" i="11"/>
  <c r="J94" i="11"/>
  <c r="J105" i="11"/>
  <c r="J45" i="11"/>
  <c r="J54" i="11"/>
  <c r="J39" i="11"/>
  <c r="J67" i="11"/>
  <c r="J70" i="11"/>
  <c r="J10" i="11"/>
  <c r="J26" i="11"/>
  <c r="J41" i="11"/>
  <c r="J35" i="11"/>
  <c r="J13" i="11"/>
  <c r="J17" i="11"/>
  <c r="J58" i="11"/>
  <c r="J44" i="11"/>
  <c r="J75" i="11"/>
  <c r="J57" i="11"/>
  <c r="J74" i="11"/>
  <c r="J21" i="11"/>
  <c r="J6" i="11"/>
  <c r="J40" i="11"/>
  <c r="J7" i="11"/>
  <c r="J37" i="11"/>
  <c r="J62" i="11"/>
  <c r="J18" i="11"/>
  <c r="J66" i="11"/>
  <c r="J60" i="11"/>
  <c r="J32" i="11"/>
  <c r="J20" i="11"/>
  <c r="J55" i="11"/>
  <c r="J83" i="11"/>
  <c r="J82" i="11"/>
  <c r="J38" i="11"/>
  <c r="J47" i="11"/>
  <c r="J34" i="11"/>
  <c r="J72" i="11"/>
  <c r="B2" i="6"/>
  <c r="A2" i="6"/>
  <c r="A3" i="6"/>
  <c r="B4" i="6"/>
  <c r="A595" i="6"/>
  <c r="A140" i="6"/>
  <c r="A4" i="6"/>
  <c r="B565" i="6"/>
  <c r="A46" i="6"/>
  <c r="B184" i="6"/>
  <c r="A571" i="6"/>
  <c r="B517" i="6"/>
  <c r="A126" i="6"/>
  <c r="A5" i="6"/>
  <c r="B394" i="6"/>
  <c r="B336" i="6" l="1"/>
  <c r="A614" i="6"/>
  <c r="B531" i="6"/>
  <c r="B428" i="6"/>
  <c r="B709" i="6"/>
  <c r="A327" i="6"/>
  <c r="B619" i="6"/>
  <c r="B667" i="6"/>
  <c r="B147" i="6"/>
  <c r="A407" i="6"/>
  <c r="B137" i="6"/>
  <c r="A552" i="6"/>
  <c r="B633" i="6"/>
  <c r="A702" i="6"/>
  <c r="B343" i="6"/>
  <c r="B357" i="6"/>
  <c r="A772" i="6"/>
  <c r="B681" i="6"/>
  <c r="B252" i="6"/>
  <c r="A678" i="6"/>
  <c r="B393" i="6"/>
  <c r="B54" i="6"/>
  <c r="A642" i="6"/>
  <c r="A365" i="6"/>
  <c r="B314" i="6"/>
  <c r="B598" i="6"/>
  <c r="B5" i="6"/>
  <c r="B337" i="6"/>
  <c r="B413" i="6"/>
  <c r="B702" i="6"/>
  <c r="A371" i="6"/>
  <c r="B518" i="6"/>
  <c r="A6" i="6"/>
  <c r="B223" i="6"/>
  <c r="B101" i="6"/>
  <c r="A100" i="6"/>
  <c r="B345" i="6"/>
  <c r="B744" i="6"/>
  <c r="B662" i="6"/>
  <c r="A491" i="6"/>
  <c r="B634" i="6"/>
  <c r="B675" i="6"/>
  <c r="B216" i="6"/>
  <c r="A11" i="6"/>
  <c r="A282" i="6"/>
  <c r="B417" i="6"/>
  <c r="B535" i="6"/>
  <c r="B217" i="6"/>
  <c r="A274" i="6"/>
  <c r="B215" i="6"/>
  <c r="B555" i="6"/>
  <c r="B171" i="6"/>
  <c r="A627" i="6"/>
  <c r="A231" i="6"/>
  <c r="A581" i="6"/>
  <c r="A157" i="6"/>
  <c r="A88" i="6"/>
  <c r="B205" i="6"/>
  <c r="A767" i="6"/>
  <c r="B265" i="6"/>
  <c r="B140" i="6"/>
  <c r="A408" i="6"/>
  <c r="B546" i="6"/>
  <c r="A529" i="6"/>
  <c r="B315" i="6"/>
  <c r="B628" i="6"/>
  <c r="A328" i="6"/>
  <c r="B317" i="6"/>
  <c r="A270" i="6"/>
  <c r="A655" i="6"/>
  <c r="B235" i="6"/>
  <c r="A621" i="6"/>
  <c r="A761" i="6"/>
  <c r="A640" i="6"/>
  <c r="A65" i="6"/>
  <c r="A577" i="6"/>
  <c r="A89" i="6"/>
  <c r="A196" i="6"/>
  <c r="A774" i="6"/>
  <c r="A45" i="6"/>
  <c r="B327" i="6"/>
  <c r="B37" i="6"/>
  <c r="A286" i="6"/>
  <c r="B374" i="6"/>
  <c r="B510" i="6"/>
  <c r="B24" i="6"/>
  <c r="A10" i="6"/>
  <c r="B304" i="6"/>
  <c r="A413" i="6"/>
  <c r="B234" i="6"/>
  <c r="A277" i="6"/>
  <c r="B131" i="6"/>
  <c r="A723" i="6"/>
  <c r="B551" i="6"/>
  <c r="A41" i="6"/>
  <c r="A770" i="6"/>
  <c r="A30" i="6"/>
  <c r="B608" i="6"/>
  <c r="A49" i="6"/>
  <c r="B529" i="6"/>
  <c r="B190" i="6"/>
  <c r="B151" i="6"/>
  <c r="A206" i="6"/>
  <c r="A233" i="6"/>
  <c r="B100" i="6"/>
  <c r="A237" i="6"/>
  <c r="B404" i="6"/>
  <c r="B230" i="6"/>
  <c r="A481" i="6"/>
  <c r="B794" i="6"/>
  <c r="A261" i="6"/>
  <c r="A695" i="6"/>
  <c r="B657" i="6"/>
  <c r="A778" i="6"/>
  <c r="B218" i="6"/>
  <c r="A87" i="6"/>
  <c r="A27" i="6"/>
  <c r="B84" i="6"/>
  <c r="B326" i="6"/>
  <c r="A153" i="6"/>
  <c r="A9" i="6"/>
  <c r="B157" i="6"/>
  <c r="A242" i="6"/>
  <c r="A396" i="6"/>
  <c r="B313" i="6"/>
  <c r="B791" i="6"/>
  <c r="A540" i="6"/>
  <c r="B232" i="6"/>
  <c r="A730" i="6"/>
  <c r="A484" i="6"/>
  <c r="B294" i="6"/>
  <c r="A288" i="6"/>
  <c r="B649" i="6"/>
  <c r="B711" i="6"/>
  <c r="A597" i="6"/>
  <c r="A103" i="6"/>
  <c r="A294" i="6"/>
  <c r="A190" i="6"/>
  <c r="B583" i="6"/>
  <c r="A737" i="6"/>
  <c r="B422" i="6"/>
  <c r="B379" i="6"/>
  <c r="B473" i="6"/>
  <c r="B449" i="6"/>
  <c r="A386" i="6"/>
  <c r="B775" i="6"/>
  <c r="B76" i="6"/>
  <c r="B270" i="6"/>
  <c r="B51" i="6"/>
  <c r="A652" i="6"/>
  <c r="A334" i="6"/>
  <c r="B338" i="6"/>
  <c r="B752" i="6"/>
  <c r="B27" i="6"/>
  <c r="A738" i="6"/>
  <c r="B240" i="6"/>
  <c r="B447" i="6"/>
  <c r="B399" i="6"/>
  <c r="B539" i="6"/>
  <c r="A359" i="6"/>
  <c r="B384" i="6"/>
  <c r="B771" i="6"/>
  <c r="B516" i="6"/>
  <c r="B444" i="6"/>
  <c r="B236" i="6"/>
  <c r="B685" i="6"/>
  <c r="A246" i="6"/>
  <c r="B530" i="6"/>
  <c r="A176" i="6"/>
  <c r="A792" i="6"/>
  <c r="B621" i="6"/>
  <c r="A156" i="6"/>
  <c r="A352" i="6"/>
  <c r="B224" i="6"/>
  <c r="B712" i="6"/>
  <c r="A173" i="6"/>
  <c r="B257" i="6"/>
  <c r="B283" i="6"/>
  <c r="A654" i="6"/>
  <c r="A600" i="6"/>
  <c r="A493" i="6"/>
  <c r="B747" i="6"/>
  <c r="B195" i="6"/>
  <c r="B789" i="6"/>
  <c r="B734" i="6"/>
  <c r="B519" i="6"/>
  <c r="A448" i="6"/>
  <c r="A435" i="6"/>
  <c r="B569" i="6"/>
  <c r="A155" i="6"/>
  <c r="A643" i="6"/>
  <c r="A312" i="6"/>
  <c r="A20" i="6"/>
  <c r="B639" i="6"/>
  <c r="B322" i="6"/>
  <c r="A213" i="6"/>
  <c r="A319" i="6"/>
  <c r="A347" i="6"/>
  <c r="A589" i="6"/>
  <c r="B210" i="6"/>
  <c r="B284" i="6"/>
  <c r="B674" i="6"/>
  <c r="B77" i="6"/>
  <c r="B391" i="6"/>
  <c r="B381" i="6"/>
  <c r="A361" i="6"/>
  <c r="B707" i="6"/>
  <c r="B288" i="6"/>
  <c r="B456" i="6"/>
  <c r="A35" i="6"/>
  <c r="B602" i="6"/>
  <c r="B612" i="6"/>
  <c r="B145" i="6"/>
  <c r="A364" i="6"/>
  <c r="B795" i="6"/>
  <c r="B160" i="6"/>
  <c r="A188" i="6"/>
  <c r="A401" i="6"/>
  <c r="A90" i="6"/>
  <c r="B110" i="6"/>
  <c r="B287" i="6"/>
  <c r="B445" i="6"/>
  <c r="A421" i="6"/>
  <c r="A399" i="6"/>
  <c r="A374" i="6"/>
  <c r="B256" i="6"/>
  <c r="B22" i="6"/>
  <c r="A566" i="6"/>
  <c r="A226" i="6"/>
  <c r="B627" i="6"/>
  <c r="B590" i="6"/>
  <c r="B679" i="6"/>
  <c r="B588" i="6"/>
  <c r="A243" i="6"/>
  <c r="B122" i="6"/>
  <c r="B189" i="6"/>
  <c r="B647" i="6"/>
  <c r="A739" i="6"/>
  <c r="B743" i="6"/>
  <c r="B192" i="6"/>
  <c r="A7" i="6"/>
  <c r="B130" i="6"/>
  <c r="A437" i="6"/>
  <c r="B250" i="6"/>
  <c r="B397" i="6"/>
  <c r="A205" i="6"/>
  <c r="A709" i="6"/>
  <c r="A555" i="6"/>
  <c r="B728" i="6"/>
  <c r="B492" i="6"/>
  <c r="A250" i="6"/>
  <c r="B74" i="6"/>
  <c r="A107" i="6"/>
  <c r="B292" i="6"/>
  <c r="B610" i="6"/>
  <c r="B490" i="6"/>
  <c r="A763" i="6"/>
  <c r="A649" i="6"/>
  <c r="B515" i="6"/>
  <c r="A693" i="6"/>
  <c r="B73" i="6"/>
  <c r="B421" i="6"/>
  <c r="A434" i="6"/>
  <c r="B733" i="6"/>
  <c r="B506" i="6"/>
  <c r="A332" i="6"/>
  <c r="B82" i="6"/>
  <c r="B334" i="6"/>
  <c r="B563" i="6"/>
  <c r="A256" i="6"/>
  <c r="A280" i="6"/>
  <c r="A478" i="6"/>
  <c r="A211" i="6"/>
  <c r="A498" i="6"/>
  <c r="A43" i="6"/>
  <c r="A183" i="6"/>
  <c r="A174" i="6"/>
  <c r="A410" i="6"/>
  <c r="B493" i="6"/>
  <c r="B586" i="6"/>
  <c r="A220" i="6"/>
  <c r="A724" i="6"/>
  <c r="A40" i="6"/>
  <c r="A409" i="6"/>
  <c r="B548" i="6"/>
  <c r="B606" i="6"/>
  <c r="A139" i="6"/>
  <c r="B439" i="6"/>
  <c r="B395" i="6"/>
  <c r="A75" i="6"/>
  <c r="A122" i="6"/>
  <c r="B526" i="6"/>
  <c r="B382" i="6"/>
  <c r="B741" i="6"/>
  <c r="B489" i="6"/>
  <c r="A172" i="6"/>
  <c r="A631" i="6"/>
  <c r="A266" i="6"/>
  <c r="A158" i="6"/>
  <c r="A740" i="6"/>
  <c r="A92" i="6"/>
  <c r="A159" i="6"/>
  <c r="A171" i="6"/>
  <c r="A339" i="6"/>
  <c r="A248" i="6"/>
  <c r="A765" i="6"/>
  <c r="A575" i="6"/>
  <c r="B58" i="6"/>
  <c r="B353" i="6"/>
  <c r="A148" i="6"/>
  <c r="A609" i="6"/>
  <c r="A268" i="6"/>
  <c r="A26" i="6"/>
  <c r="A19" i="6"/>
  <c r="B731" i="6"/>
  <c r="B331" i="6"/>
  <c r="B225" i="6"/>
  <c r="A691" i="6"/>
  <c r="B750" i="6"/>
  <c r="B361" i="6"/>
  <c r="A204" i="6"/>
  <c r="B484" i="6"/>
  <c r="B172" i="6"/>
  <c r="A516" i="6"/>
  <c r="B706" i="6"/>
  <c r="A588" i="6"/>
  <c r="B597" i="6"/>
  <c r="A608" i="6"/>
  <c r="A602" i="6"/>
  <c r="B790" i="6"/>
  <c r="B63" i="6"/>
  <c r="A53" i="6"/>
  <c r="A786" i="6"/>
  <c r="A593" i="6"/>
  <c r="A134" i="6"/>
  <c r="B408" i="6"/>
  <c r="B717" i="6"/>
  <c r="B792" i="6"/>
  <c r="A323" i="6"/>
  <c r="B638" i="6"/>
  <c r="B86" i="6"/>
  <c r="B200" i="6"/>
  <c r="B650" i="6"/>
  <c r="B144" i="6"/>
  <c r="A223" i="6"/>
  <c r="A234" i="6"/>
  <c r="B114" i="6"/>
  <c r="B97" i="6"/>
  <c r="B67" i="6"/>
  <c r="A48" i="6"/>
  <c r="A15" i="6"/>
  <c r="B762" i="6"/>
  <c r="A178" i="6"/>
  <c r="B351" i="6"/>
  <c r="A527" i="6"/>
  <c r="A766" i="6"/>
  <c r="B241" i="6"/>
  <c r="B564" i="6"/>
  <c r="A181" i="6"/>
  <c r="A658" i="6"/>
  <c r="A438" i="6"/>
  <c r="B115" i="6"/>
  <c r="B543" i="6"/>
  <c r="B56" i="6"/>
  <c r="A596" i="6"/>
  <c r="A214" i="6"/>
  <c r="A296" i="6"/>
  <c r="A309" i="6"/>
  <c r="A560" i="6"/>
  <c r="B737" i="6"/>
  <c r="B763" i="6"/>
  <c r="A105" i="6"/>
  <c r="B479" i="6"/>
  <c r="B487" i="6"/>
  <c r="B724" i="6"/>
  <c r="A703" i="6"/>
  <c r="B618" i="6"/>
  <c r="B697" i="6"/>
  <c r="B60" i="6"/>
  <c r="B245" i="6"/>
  <c r="A531" i="6"/>
  <c r="B416" i="6"/>
  <c r="B296" i="6"/>
  <c r="A441" i="6"/>
  <c r="A383" i="6"/>
  <c r="B111" i="6"/>
  <c r="B617" i="6"/>
  <c r="A727" i="6"/>
  <c r="B180" i="6"/>
  <c r="A497" i="6"/>
  <c r="A548" i="6"/>
  <c r="B635" i="6"/>
  <c r="B547" i="6"/>
  <c r="B773" i="6"/>
  <c r="B742" i="6"/>
  <c r="A536" i="6"/>
  <c r="B34" i="6"/>
  <c r="A367" i="6"/>
  <c r="A585" i="6"/>
  <c r="A670" i="6"/>
  <c r="B432" i="6"/>
  <c r="A119" i="6"/>
  <c r="B562" i="6"/>
  <c r="A229" i="6"/>
  <c r="A447" i="6"/>
  <c r="B278" i="6"/>
  <c r="B652" i="6"/>
  <c r="A781" i="6"/>
  <c r="A331" i="6"/>
  <c r="B107" i="6"/>
  <c r="A705" i="6"/>
  <c r="A706" i="6"/>
  <c r="A444" i="6"/>
  <c r="A379" i="6"/>
  <c r="A599" i="6"/>
  <c r="A634" i="6"/>
  <c r="A338" i="6"/>
  <c r="A273" i="6"/>
  <c r="B701" i="6"/>
  <c r="A443" i="6"/>
  <c r="B677" i="6"/>
  <c r="A755" i="6"/>
  <c r="B354" i="6"/>
  <c r="B109" i="6"/>
  <c r="A704" i="6"/>
  <c r="A76" i="6"/>
  <c r="A285" i="6"/>
  <c r="B683" i="6"/>
  <c r="A54" i="6"/>
  <c r="B400" i="6"/>
  <c r="A193" i="6"/>
  <c r="B152" i="6"/>
  <c r="B678" i="6"/>
  <c r="A104" i="6"/>
  <c r="A346" i="6"/>
  <c r="B365" i="6"/>
  <c r="A561" i="6"/>
  <c r="A293" i="6"/>
  <c r="A567" i="6"/>
  <c r="B153" i="6"/>
  <c r="B142" i="6"/>
  <c r="B129" i="6"/>
  <c r="B767" i="6"/>
  <c r="B611" i="6"/>
  <c r="B181" i="6"/>
  <c r="B299" i="6"/>
  <c r="B472" i="6"/>
  <c r="B274" i="6"/>
  <c r="A255" i="6"/>
  <c r="A13" i="6"/>
  <c r="A385" i="6"/>
  <c r="A559" i="6"/>
  <c r="A66" i="6"/>
  <c r="A729" i="6"/>
  <c r="B437" i="6"/>
  <c r="B356" i="6"/>
  <c r="B593" i="6"/>
  <c r="A212" i="6"/>
  <c r="A335" i="6"/>
  <c r="B41" i="6"/>
  <c r="B307" i="6"/>
  <c r="B663" i="6"/>
  <c r="A780" i="6"/>
  <c r="B285" i="6"/>
  <c r="A175" i="6"/>
  <c r="B725" i="6"/>
  <c r="B469" i="6"/>
  <c r="A532" i="6"/>
  <c r="A29" i="6"/>
  <c r="A769" i="6"/>
  <c r="B119" i="6"/>
  <c r="A587" i="6"/>
  <c r="A272" i="6"/>
  <c r="B167" i="6"/>
  <c r="A116" i="6"/>
  <c r="B330" i="6"/>
  <c r="B757" i="6"/>
  <c r="A33" i="6"/>
  <c r="A299" i="6"/>
  <c r="A558" i="6"/>
  <c r="A56" i="6"/>
  <c r="A23" i="6"/>
  <c r="B358" i="6"/>
  <c r="A733" i="6"/>
  <c r="B415" i="6"/>
  <c r="A424" i="6"/>
  <c r="B378" i="6"/>
  <c r="B740" i="6"/>
  <c r="B267" i="6"/>
  <c r="A147" i="6"/>
  <c r="B556" i="6"/>
  <c r="A716" i="6"/>
  <c r="B238" i="6"/>
  <c r="B168" i="6"/>
  <c r="A138" i="6"/>
  <c r="A522" i="6"/>
  <c r="A61" i="6"/>
  <c r="B480" i="6"/>
  <c r="B705" i="6"/>
  <c r="B69" i="6"/>
  <c r="B95" i="6"/>
  <c r="A736" i="6"/>
  <c r="A777" i="6"/>
  <c r="A711" i="6"/>
  <c r="B454" i="6"/>
  <c r="B478" i="6"/>
  <c r="A749" i="6"/>
  <c r="B233" i="6"/>
  <c r="B732" i="6"/>
  <c r="B306" i="6"/>
  <c r="A292" i="6"/>
  <c r="B104" i="6"/>
  <c r="B300" i="6"/>
  <c r="B477" i="6"/>
  <c r="A674" i="6"/>
  <c r="A230" i="6"/>
  <c r="B341" i="6"/>
  <c r="A543" i="6"/>
  <c r="A415" i="6"/>
  <c r="B268" i="6"/>
  <c r="A69" i="6"/>
  <c r="A355" i="6"/>
  <c r="B207" i="6"/>
  <c r="B540" i="6"/>
  <c r="B434" i="6"/>
  <c r="A244" i="6"/>
  <c r="A84" i="6"/>
  <c r="B582" i="6"/>
  <c r="A689" i="6"/>
  <c r="A289" i="6"/>
  <c r="A200" i="6"/>
  <c r="B441" i="6"/>
  <c r="A414" i="6"/>
  <c r="A267" i="6"/>
  <c r="B401" i="6"/>
  <c r="A784" i="6"/>
  <c r="A42" i="6"/>
  <c r="B93" i="6"/>
  <c r="B277" i="6"/>
  <c r="A671" i="6"/>
  <c r="B49" i="6"/>
  <c r="B642" i="6"/>
  <c r="A744" i="6"/>
  <c r="B458" i="6"/>
  <c r="A598" i="6"/>
  <c r="B186" i="6"/>
  <c r="A734" i="6"/>
  <c r="B721" i="6"/>
  <c r="A18" i="6"/>
  <c r="A78" i="6"/>
  <c r="B420" i="6"/>
  <c r="B491" i="6"/>
  <c r="B796" i="6"/>
  <c r="B720" i="6"/>
  <c r="A264" i="6"/>
  <c r="B298" i="6"/>
  <c r="B127" i="6"/>
  <c r="A215" i="6"/>
  <c r="B600" i="6"/>
  <c r="A685" i="6"/>
  <c r="B786" i="6"/>
  <c r="B787" i="6"/>
  <c r="B451" i="6"/>
  <c r="A343" i="6"/>
  <c r="A376" i="6"/>
  <c r="A114" i="6"/>
  <c r="A517" i="6"/>
  <c r="A164" i="6"/>
  <c r="B198" i="6"/>
  <c r="B387" i="6"/>
  <c r="A515" i="6"/>
  <c r="A427" i="6"/>
  <c r="B723" i="6"/>
  <c r="A86" i="6"/>
  <c r="A661" i="6"/>
  <c r="A456" i="6"/>
  <c r="B98" i="6"/>
  <c r="A180" i="6"/>
  <c r="A184" i="6"/>
  <c r="A728" i="6"/>
  <c r="B604" i="6"/>
  <c r="B644" i="6"/>
  <c r="B227" i="6"/>
  <c r="A776" i="6"/>
  <c r="A620" i="6"/>
  <c r="A449" i="6"/>
  <c r="A301" i="6"/>
  <c r="A192" i="6"/>
  <c r="A486" i="6"/>
  <c r="B494" i="6"/>
  <c r="A38" i="6"/>
  <c r="A482" i="6"/>
  <c r="B272" i="6"/>
  <c r="A612" i="6"/>
  <c r="A426" i="6"/>
  <c r="B254" i="6"/>
  <c r="A460" i="6"/>
  <c r="B72" i="6"/>
  <c r="A668" i="6"/>
  <c r="A149" i="6"/>
  <c r="A637" i="6"/>
  <c r="B75" i="6"/>
  <c r="B525" i="6"/>
  <c r="A639" i="6"/>
  <c r="B26" i="6"/>
  <c r="A523" i="6"/>
  <c r="B570" i="6"/>
  <c r="A254" i="6"/>
  <c r="B99" i="6"/>
  <c r="A795" i="6"/>
  <c r="B730" i="6"/>
  <c r="B275" i="6"/>
  <c r="A768" i="6"/>
  <c r="A439" i="6"/>
  <c r="B319" i="6"/>
  <c r="B708" i="6"/>
  <c r="B44" i="6"/>
  <c r="A644" i="6"/>
  <c r="A403" i="6"/>
  <c r="A746" i="6"/>
  <c r="A67" i="6"/>
  <c r="B50" i="6"/>
  <c r="B746" i="6"/>
  <c r="A397" i="6"/>
  <c r="B273" i="6"/>
  <c r="A544" i="6"/>
  <c r="A161" i="6"/>
  <c r="B760" i="6"/>
  <c r="B31" i="6"/>
  <c r="B630" i="6"/>
  <c r="B8" i="6"/>
  <c r="B36" i="6"/>
  <c r="B105" i="6"/>
  <c r="A650" i="6"/>
  <c r="B524" i="6"/>
  <c r="B13" i="6"/>
  <c r="A672" i="6"/>
  <c r="B68" i="6"/>
  <c r="A353" i="6"/>
  <c r="B17" i="6"/>
  <c r="A663" i="6"/>
  <c r="B368" i="6"/>
  <c r="B769" i="6"/>
  <c r="B761" i="6"/>
  <c r="A601" i="6"/>
  <c r="A725" i="6"/>
  <c r="A44" i="6"/>
  <c r="B55" i="6"/>
  <c r="A773" i="6"/>
  <c r="A185" i="6"/>
  <c r="B622" i="6"/>
  <c r="B367" i="6"/>
  <c r="A583" i="6"/>
  <c r="A720" i="6"/>
  <c r="A169" i="6"/>
  <c r="A60" i="6"/>
  <c r="A751" i="6"/>
  <c r="B542" i="6"/>
  <c r="B258" i="6"/>
  <c r="A416" i="6"/>
  <c r="A499" i="6"/>
  <c r="A356" i="6"/>
  <c r="B509" i="6"/>
  <c r="A117" i="6"/>
  <c r="B45" i="6"/>
  <c r="B253" i="6"/>
  <c r="B716" i="6"/>
  <c r="B90" i="6"/>
  <c r="B603" i="6"/>
  <c r="B759" i="6"/>
  <c r="A417" i="6"/>
  <c r="B545" i="6"/>
  <c r="B385" i="6"/>
  <c r="B182" i="6"/>
  <c r="B12" i="6"/>
  <c r="A207" i="6"/>
  <c r="B749" i="6"/>
  <c r="A756" i="6"/>
  <c r="B170" i="6"/>
  <c r="A432" i="6"/>
  <c r="A228" i="6"/>
  <c r="B141" i="6"/>
  <c r="B318" i="6"/>
  <c r="A708" i="6"/>
  <c r="A276" i="6"/>
  <c r="B312" i="6"/>
  <c r="B605" i="6"/>
  <c r="A454" i="6"/>
  <c r="B29" i="6"/>
  <c r="A446" i="6"/>
  <c r="B575" i="6"/>
  <c r="A227" i="6"/>
  <c r="A70" i="6"/>
  <c r="B220" i="6"/>
  <c r="A182" i="6"/>
  <c r="B756" i="6"/>
  <c r="B133" i="6"/>
  <c r="A25" i="6"/>
  <c r="A557" i="6"/>
  <c r="B35" i="6"/>
  <c r="A428" i="6"/>
  <c r="B175" i="6"/>
  <c r="A694" i="6"/>
  <c r="A71" i="6"/>
  <c r="B106" i="6"/>
  <c r="A793" i="6"/>
  <c r="A626" i="6"/>
  <c r="A787" i="6"/>
  <c r="A461" i="6"/>
  <c r="A669" i="6"/>
  <c r="A796" i="6"/>
  <c r="B83" i="6"/>
  <c r="B664" i="6"/>
  <c r="B39" i="6"/>
  <c r="A468" i="6"/>
  <c r="A118" i="6"/>
  <c r="A569" i="6"/>
  <c r="A584" i="6"/>
  <c r="A565" i="6"/>
  <c r="A317" i="6"/>
  <c r="A111" i="6"/>
  <c r="B173" i="6"/>
  <c r="B784" i="6"/>
  <c r="B290" i="6"/>
  <c r="A526" i="6"/>
  <c r="A791" i="6"/>
  <c r="A514" i="6"/>
  <c r="A236" i="6"/>
  <c r="A73" i="6"/>
  <c r="A698" i="6"/>
  <c r="A197" i="6"/>
  <c r="B424" i="6"/>
  <c r="A262" i="6"/>
  <c r="A726" i="6"/>
  <c r="B28" i="6"/>
  <c r="B640" i="6"/>
  <c r="A308" i="6"/>
  <c r="B459" i="6"/>
  <c r="A124" i="6"/>
  <c r="B247" i="6"/>
  <c r="B471" i="6"/>
  <c r="B423" i="6"/>
  <c r="A177" i="6"/>
  <c r="A632" i="6"/>
  <c r="A52" i="6"/>
  <c r="B636" i="6"/>
  <c r="A604" i="6"/>
  <c r="B255" i="6"/>
  <c r="A549" i="6"/>
  <c r="B136" i="6"/>
  <c r="B66" i="6"/>
  <c r="A137" i="6"/>
  <c r="A782" i="6"/>
  <c r="B286" i="6"/>
  <c r="A221" i="6"/>
  <c r="A187" i="6"/>
  <c r="A754" i="6"/>
  <c r="A562" i="6"/>
  <c r="A699" i="6"/>
  <c r="B291" i="6"/>
  <c r="A591" i="6"/>
  <c r="B43" i="6"/>
  <c r="B693" i="6"/>
  <c r="A14" i="6"/>
  <c r="A400" i="6"/>
  <c r="A135" i="6"/>
  <c r="B289" i="6"/>
  <c r="B616" i="6"/>
  <c r="A32" i="6"/>
  <c r="B736" i="6"/>
  <c r="B386" i="6"/>
  <c r="B19" i="6"/>
  <c r="B159" i="6"/>
  <c r="A633" i="6"/>
  <c r="B21" i="6"/>
  <c r="A224" i="6"/>
  <c r="B243" i="6"/>
  <c r="B362" i="6"/>
  <c r="A521" i="6"/>
  <c r="A405" i="6"/>
  <c r="B348" i="6"/>
  <c r="A291" i="6"/>
  <c r="A462" i="6"/>
  <c r="B261" i="6"/>
  <c r="B502" i="6"/>
  <c r="A520" i="6"/>
  <c r="A535" i="6"/>
  <c r="B580" i="6"/>
  <c r="B11" i="6"/>
  <c r="A611" i="6"/>
  <c r="A251" i="6"/>
  <c r="A329" i="6"/>
  <c r="B520" i="6"/>
  <c r="B407" i="6"/>
  <c r="A504" i="6"/>
  <c r="A235" i="6"/>
  <c r="A771" i="6"/>
  <c r="B248" i="6"/>
  <c r="A239" i="6"/>
  <c r="A463" i="6"/>
  <c r="B112" i="6"/>
  <c r="A411" i="6"/>
  <c r="A707" i="6"/>
  <c r="B370" i="6"/>
  <c r="A59" i="6"/>
  <c r="A455" i="6"/>
  <c r="B199" i="6"/>
  <c r="B308" i="6"/>
  <c r="B398" i="6"/>
  <c r="A554" i="6"/>
  <c r="B164" i="6"/>
  <c r="B686" i="6"/>
  <c r="B431" i="6"/>
  <c r="A722" i="6"/>
  <c r="B263" i="6"/>
  <c r="B559" i="6"/>
  <c r="B46" i="6"/>
  <c r="A667" i="6"/>
  <c r="B579" i="6"/>
  <c r="B482" i="6"/>
  <c r="B758" i="6"/>
  <c r="B18" i="6"/>
  <c r="A638" i="6"/>
  <c r="B187" i="6"/>
  <c r="B156" i="6"/>
  <c r="A442" i="6"/>
  <c r="A165" i="6"/>
  <c r="B163" i="6"/>
  <c r="B371" i="6"/>
  <c r="A641" i="6"/>
  <c r="B237" i="6"/>
  <c r="A429" i="6"/>
  <c r="A24" i="6"/>
  <c r="B714" i="6"/>
  <c r="B6" i="6"/>
  <c r="A745" i="6"/>
  <c r="A721" i="6"/>
  <c r="B541" i="6"/>
  <c r="B410" i="6"/>
  <c r="B88" i="6"/>
  <c r="A324" i="6"/>
  <c r="B418" i="6"/>
  <c r="A121" i="6"/>
  <c r="A150" i="6"/>
  <c r="B643" i="6"/>
  <c r="A675" i="6"/>
  <c r="A579" i="6"/>
  <c r="B528" i="6"/>
  <c r="B87" i="6"/>
  <c r="B782" i="6"/>
  <c r="B221" i="6"/>
  <c r="A318" i="6"/>
  <c r="A635" i="6"/>
  <c r="B302" i="6"/>
  <c r="B785" i="6"/>
  <c r="B309" i="6"/>
  <c r="B158" i="6"/>
  <c r="B446" i="6"/>
  <c r="B178" i="6"/>
  <c r="B738" i="6"/>
  <c r="A509" i="6"/>
  <c r="B576" i="6"/>
  <c r="B682" i="6"/>
  <c r="A91" i="6"/>
  <c r="B554" i="6"/>
  <c r="B425" i="6"/>
  <c r="A592" i="6"/>
  <c r="A316" i="6"/>
  <c r="B659" i="6"/>
  <c r="A283" i="6"/>
  <c r="B266" i="6"/>
  <c r="B134" i="6"/>
  <c r="A586" i="6"/>
  <c r="A479" i="6"/>
  <c r="B450" i="6"/>
  <c r="A645" i="6"/>
  <c r="B251" i="6"/>
  <c r="B703" i="6"/>
  <c r="A714" i="6"/>
  <c r="B426" i="6"/>
  <c r="A616" i="6"/>
  <c r="B360" i="6"/>
  <c r="B23" i="6"/>
  <c r="A287" i="6"/>
  <c r="A692" i="6"/>
  <c r="B262" i="6"/>
  <c r="A110" i="6"/>
  <c r="B213" i="6"/>
  <c r="A37" i="6"/>
  <c r="A580" i="6"/>
  <c r="A350" i="6"/>
  <c r="A505" i="6"/>
  <c r="B777" i="6"/>
  <c r="B201" i="6"/>
  <c r="A303" i="6"/>
  <c r="B483" i="6"/>
  <c r="B739" i="6"/>
  <c r="B468" i="6"/>
  <c r="A16" i="6"/>
  <c r="A465" i="6"/>
  <c r="B33" i="6"/>
  <c r="A764" i="6"/>
  <c r="A713" i="6"/>
  <c r="B380" i="6"/>
  <c r="A271" i="6"/>
  <c r="B20" i="6"/>
  <c r="B320" i="6"/>
  <c r="A390" i="6"/>
  <c r="B637" i="6"/>
  <c r="A433" i="6"/>
  <c r="A742" i="6"/>
  <c r="A168" i="6"/>
  <c r="A297" i="6"/>
  <c r="B113" i="6"/>
  <c r="A747" i="6"/>
  <c r="B689" i="6"/>
  <c r="A574" i="6"/>
  <c r="A241" i="6"/>
  <c r="B405" i="6"/>
  <c r="A731" i="6"/>
  <c r="B390" i="6"/>
  <c r="B722" i="6"/>
  <c r="B776" i="6"/>
  <c r="A436" i="6"/>
  <c r="B557" i="6"/>
  <c r="B452" i="6"/>
  <c r="B481" i="6"/>
  <c r="B470" i="6"/>
  <c r="B442" i="6"/>
  <c r="A160" i="6"/>
  <c r="B496" i="6"/>
  <c r="A366" i="6"/>
  <c r="B735" i="6"/>
  <c r="B375" i="6"/>
  <c r="B774" i="6"/>
  <c r="A494" i="6"/>
  <c r="B340" i="6"/>
  <c r="B626" i="6"/>
  <c r="A741" i="6"/>
  <c r="B197" i="6"/>
  <c r="B376" i="6"/>
  <c r="B476" i="6"/>
  <c r="A394" i="6"/>
  <c r="A8" i="6"/>
  <c r="A68" i="6"/>
  <c r="B661" i="6"/>
  <c r="A219" i="6"/>
  <c r="A357" i="6"/>
  <c r="A51" i="6"/>
  <c r="B9" i="6"/>
  <c r="B10" i="6"/>
  <c r="B680" i="6"/>
  <c r="A278" i="6"/>
  <c r="A62" i="6"/>
  <c r="A507" i="6"/>
  <c r="B623" i="6"/>
  <c r="B281" i="6"/>
  <c r="B352" i="6"/>
  <c r="B138" i="6"/>
  <c r="A382" i="6"/>
  <c r="A783" i="6"/>
  <c r="B669" i="6"/>
  <c r="A470" i="6"/>
  <c r="B143" i="6"/>
  <c r="A430" i="6"/>
  <c r="A263" i="6"/>
  <c r="A162" i="6"/>
  <c r="B503" i="6"/>
  <c r="B280" i="6"/>
  <c r="A83" i="6"/>
  <c r="B499" i="6"/>
  <c r="A606" i="6"/>
  <c r="A300" i="6"/>
  <c r="B124" i="6"/>
  <c r="B183" i="6"/>
  <c r="B139" i="6"/>
  <c r="A39" i="6"/>
  <c r="B485" i="6"/>
  <c r="B325" i="6"/>
  <c r="B103" i="6"/>
  <c r="A538" i="6"/>
  <c r="B406" i="6"/>
  <c r="B589" i="6"/>
  <c r="B89" i="6"/>
  <c r="B474" i="6"/>
  <c r="A547" i="6"/>
  <c r="B772" i="6"/>
  <c r="A748" i="6"/>
  <c r="A551" i="6"/>
  <c r="B653" i="6"/>
  <c r="A373" i="6"/>
  <c r="B613" i="6"/>
  <c r="B573" i="6"/>
  <c r="B670" i="6"/>
  <c r="B455" i="6"/>
  <c r="A572" i="6"/>
  <c r="B316" i="6"/>
  <c r="A94" i="6"/>
  <c r="B486" i="6"/>
  <c r="A556" i="6"/>
  <c r="A194" i="6"/>
  <c r="B249" i="6"/>
  <c r="B537" i="6"/>
  <c r="A682" i="6"/>
  <c r="A662" i="6"/>
  <c r="A582" i="6"/>
  <c r="B609" i="6"/>
  <c r="B615" i="6"/>
  <c r="B165" i="6"/>
  <c r="A340" i="6"/>
  <c r="A563" i="6"/>
  <c r="B62" i="6"/>
  <c r="B126" i="6"/>
  <c r="B344" i="6"/>
  <c r="A785" i="6"/>
  <c r="A457" i="6"/>
  <c r="A330" i="6"/>
  <c r="A34" i="6"/>
  <c r="A508" i="6"/>
  <c r="A524" i="6"/>
  <c r="B135" i="6"/>
  <c r="B301" i="6"/>
  <c r="B625" i="6"/>
  <c r="B624" i="6"/>
  <c r="A630" i="6"/>
  <c r="A115" i="6"/>
  <c r="B32" i="6"/>
  <c r="B70" i="6"/>
  <c r="B16" i="6"/>
  <c r="B369" i="6"/>
  <c r="A337" i="6"/>
  <c r="A594" i="6"/>
  <c r="B196" i="6"/>
  <c r="B457" i="6"/>
  <c r="B585" i="6"/>
  <c r="B176" i="6"/>
  <c r="A144" i="6"/>
  <c r="A143" i="6"/>
  <c r="A753" i="6"/>
  <c r="A735" i="6"/>
  <c r="B495" i="6"/>
  <c r="A225" i="6"/>
  <c r="A120" i="6"/>
  <c r="A578" i="6"/>
  <c r="A542" i="6"/>
  <c r="B694" i="6"/>
  <c r="B719" i="6"/>
  <c r="B584" i="6"/>
  <c r="A163" i="6"/>
  <c r="A345" i="6"/>
  <c r="B552" i="6"/>
  <c r="B461" i="6"/>
  <c r="B673" i="6"/>
  <c r="B329" i="6"/>
  <c r="A281" i="6"/>
  <c r="B118" i="6"/>
  <c r="B40" i="6"/>
  <c r="B594" i="6"/>
  <c r="B324" i="6"/>
  <c r="B419" i="6"/>
  <c r="B475" i="6"/>
  <c r="B715" i="6"/>
  <c r="B438" i="6"/>
  <c r="A550" i="6"/>
  <c r="B219" i="6"/>
  <c r="B567" i="6"/>
  <c r="A152" i="6"/>
  <c r="B504" i="6"/>
  <c r="B726" i="6"/>
  <c r="A573" i="6"/>
  <c r="A651" i="6"/>
  <c r="A195" i="6"/>
  <c r="A666" i="6"/>
  <c r="B396" i="6"/>
  <c r="A170" i="6"/>
  <c r="A622" i="6"/>
  <c r="B155" i="6"/>
  <c r="B514" i="6"/>
  <c r="A388" i="6"/>
  <c r="A125" i="6"/>
  <c r="A240" i="6"/>
  <c r="B629" i="6"/>
  <c r="A142" i="6"/>
  <c r="B148" i="6"/>
  <c r="A684" i="6"/>
  <c r="A402" i="6"/>
  <c r="B427" i="6"/>
  <c r="A344" i="6"/>
  <c r="A313" i="6"/>
  <c r="B534" i="6"/>
  <c r="B781" i="6"/>
  <c r="A519" i="6"/>
  <c r="A85" i="6"/>
  <c r="B561" i="6"/>
  <c r="B507" i="6"/>
  <c r="A656" i="6"/>
  <c r="B42" i="6"/>
  <c r="B52" i="6"/>
  <c r="A306" i="6"/>
  <c r="B53" i="6"/>
  <c r="A64" i="6"/>
  <c r="B121" i="6"/>
  <c r="A50" i="6"/>
  <c r="B691" i="6"/>
  <c r="A393" i="6"/>
  <c r="B120" i="6"/>
  <c r="B688" i="6"/>
  <c r="A788" i="6"/>
  <c r="B429" i="6"/>
  <c r="A290" i="6"/>
  <c r="B209" i="6"/>
  <c r="A81" i="6"/>
  <c r="B780" i="6"/>
  <c r="A752" i="6"/>
  <c r="A209" i="6"/>
  <c r="A47" i="6"/>
  <c r="A623" i="6"/>
  <c r="A664" i="6"/>
  <c r="B389" i="6"/>
  <c r="B377" i="6"/>
  <c r="B566" i="6"/>
  <c r="A129" i="6"/>
  <c r="B512" i="6"/>
  <c r="B430" i="6"/>
  <c r="B150" i="6"/>
  <c r="B79" i="6"/>
  <c r="A298" i="6"/>
  <c r="B523" i="6"/>
  <c r="B71" i="6"/>
  <c r="B7" i="6"/>
  <c r="B347" i="6"/>
  <c r="B654" i="6"/>
  <c r="A406" i="6"/>
  <c r="A732" i="6"/>
  <c r="B57" i="6"/>
  <c r="B665" i="6"/>
  <c r="B335" i="6"/>
  <c r="A203" i="6"/>
  <c r="B409" i="6"/>
  <c r="A348" i="6"/>
  <c r="B592" i="6"/>
  <c r="A370" i="6"/>
  <c r="B538" i="6"/>
  <c r="B373" i="6"/>
  <c r="A136" i="6"/>
  <c r="A700" i="6"/>
  <c r="B414" i="6"/>
  <c r="B271" i="6"/>
  <c r="A760" i="6"/>
  <c r="A63" i="6"/>
  <c r="A151" i="6"/>
  <c r="A333" i="6"/>
  <c r="A653" i="6"/>
  <c r="B239" i="6"/>
  <c r="A789" i="6"/>
  <c r="B161" i="6"/>
  <c r="A321" i="6"/>
  <c r="B297" i="6"/>
  <c r="A392" i="6"/>
  <c r="A629" i="6"/>
  <c r="A511" i="6"/>
  <c r="B695" i="6"/>
  <c r="B532" i="6"/>
  <c r="B577" i="6"/>
  <c r="B607" i="6"/>
  <c r="A503" i="6"/>
  <c r="A624" i="6"/>
  <c r="A683" i="6"/>
  <c r="A362" i="6"/>
  <c r="A167" i="6"/>
  <c r="B788" i="6"/>
  <c r="A210" i="6"/>
  <c r="A625" i="6"/>
  <c r="B310" i="6"/>
  <c r="B698" i="6"/>
  <c r="A715" i="6"/>
  <c r="B658" i="6"/>
  <c r="A646" i="6"/>
  <c r="A82" i="6"/>
  <c r="A28" i="6"/>
  <c r="A79" i="6"/>
  <c r="B651" i="6"/>
  <c r="B765" i="6"/>
  <c r="A425" i="6"/>
  <c r="B766" i="6"/>
  <c r="A315" i="6"/>
  <c r="B527" i="6"/>
  <c r="A467" i="6"/>
  <c r="B242" i="6"/>
  <c r="A686" i="6"/>
  <c r="B587" i="6"/>
  <c r="B364" i="6"/>
  <c r="B132" i="6"/>
  <c r="A453" i="6"/>
  <c r="A95" i="6"/>
  <c r="B700" i="6"/>
  <c r="A485" i="6"/>
  <c r="B462" i="6"/>
  <c r="A487" i="6"/>
  <c r="A419" i="6"/>
  <c r="A247" i="6"/>
  <c r="B117" i="6"/>
  <c r="B92" i="6"/>
  <c r="A179" i="6"/>
  <c r="B684" i="6"/>
  <c r="A628" i="6"/>
  <c r="B549" i="6"/>
  <c r="B96" i="6"/>
  <c r="A445" i="6"/>
  <c r="A458" i="6"/>
  <c r="A512" i="6"/>
  <c r="A342" i="6"/>
  <c r="B751" i="6"/>
  <c r="B666" i="6"/>
  <c r="A377" i="6"/>
  <c r="A112" i="6"/>
  <c r="A217" i="6"/>
  <c r="A423" i="6"/>
  <c r="B366" i="6"/>
  <c r="A128" i="6"/>
  <c r="B303" i="6"/>
  <c r="A202" i="6"/>
  <c r="A712" i="6"/>
  <c r="A474" i="6"/>
  <c r="B355" i="6"/>
  <c r="B595" i="6"/>
  <c r="B676" i="6"/>
  <c r="A495" i="6"/>
  <c r="B620" i="6"/>
  <c r="A533" i="6"/>
  <c r="B601" i="6"/>
  <c r="A539" i="6"/>
  <c r="B614" i="6"/>
  <c r="B174" i="6"/>
  <c r="A475" i="6"/>
  <c r="A718" i="6"/>
  <c r="A537" i="6"/>
  <c r="A389" i="6"/>
  <c r="B440" i="6"/>
  <c r="A101" i="6"/>
  <c r="B85" i="6"/>
  <c r="B699" i="6"/>
  <c r="A201" i="6"/>
  <c r="B321" i="6"/>
  <c r="A22" i="6"/>
  <c r="B668" i="6"/>
  <c r="B436" i="6"/>
  <c r="B412" i="6"/>
  <c r="B505" i="6"/>
  <c r="B453" i="6"/>
  <c r="A368" i="6"/>
  <c r="A131" i="6"/>
  <c r="A613" i="6"/>
  <c r="B226" i="6"/>
  <c r="A422" i="6"/>
  <c r="A492" i="6"/>
  <c r="B755" i="6"/>
  <c r="B411" i="6"/>
  <c r="A476" i="6"/>
  <c r="A252" i="6"/>
  <c r="A775" i="6"/>
  <c r="B403" i="6"/>
  <c r="B550" i="6"/>
  <c r="A530" i="6"/>
  <c r="A391" i="6"/>
  <c r="B460" i="6"/>
  <c r="B521" i="6"/>
  <c r="A249" i="6"/>
  <c r="A127" i="6"/>
  <c r="B65" i="6"/>
  <c r="A659" i="6"/>
  <c r="B208" i="6"/>
  <c r="B279" i="6"/>
  <c r="B154" i="6"/>
  <c r="A779" i="6"/>
  <c r="B128" i="6"/>
  <c r="A660" i="6"/>
  <c r="B392" i="6"/>
  <c r="B244" i="6"/>
  <c r="B498" i="6"/>
  <c r="A108" i="6"/>
  <c r="A681" i="6"/>
  <c r="A216" i="6"/>
  <c r="B522" i="6"/>
  <c r="A525" i="6"/>
  <c r="A372" i="6"/>
  <c r="A31" i="6"/>
  <c r="A354" i="6"/>
  <c r="A757" i="6"/>
  <c r="A398" i="6"/>
  <c r="A710" i="6"/>
  <c r="B204" i="6"/>
  <c r="A605" i="6"/>
  <c r="A473" i="6"/>
  <c r="B544" i="6"/>
  <c r="B696" i="6"/>
  <c r="B188" i="6"/>
  <c r="B433" i="6"/>
  <c r="A80" i="6"/>
  <c r="B264" i="6"/>
  <c r="A545" i="6"/>
  <c r="A260" i="6"/>
  <c r="A483" i="6"/>
  <c r="A295" i="6"/>
  <c r="B47" i="6"/>
  <c r="A378" i="6"/>
  <c r="A489" i="6"/>
  <c r="A794" i="6"/>
  <c r="A701" i="6"/>
  <c r="A304" i="6"/>
  <c r="A97" i="6"/>
  <c r="B560" i="6"/>
  <c r="B793" i="6"/>
  <c r="A341" i="6"/>
  <c r="B591" i="6"/>
  <c r="A314" i="6"/>
  <c r="A325" i="6"/>
  <c r="B191" i="6"/>
  <c r="A450" i="6"/>
  <c r="B465" i="6"/>
  <c r="A570" i="6"/>
  <c r="A258" i="6"/>
  <c r="B162" i="6"/>
  <c r="A336" i="6"/>
  <c r="B713" i="6"/>
  <c r="A790" i="6"/>
  <c r="B533" i="6"/>
  <c r="B212" i="6"/>
  <c r="A679" i="6"/>
  <c r="B78" i="6"/>
  <c r="A466" i="6"/>
  <c r="A259" i="6"/>
  <c r="A647" i="6"/>
  <c r="A758" i="6"/>
  <c r="A395" i="6"/>
  <c r="B349" i="6"/>
  <c r="B553" i="6"/>
  <c r="B632" i="6"/>
  <c r="B574" i="6"/>
  <c r="B571" i="6"/>
  <c r="A451" i="6"/>
  <c r="B293" i="6"/>
  <c r="B581" i="6"/>
  <c r="B372" i="6"/>
  <c r="B15" i="6"/>
  <c r="A472" i="6"/>
  <c r="A534" i="6"/>
  <c r="B656" i="6"/>
  <c r="B779" i="6"/>
  <c r="B311" i="6"/>
  <c r="B466" i="6"/>
  <c r="A208" i="6"/>
  <c r="A21" i="6"/>
  <c r="A568" i="6"/>
  <c r="B754" i="6"/>
  <c r="B727" i="6"/>
  <c r="A130" i="6"/>
  <c r="B25" i="6"/>
  <c r="B108" i="6"/>
  <c r="A113" i="6"/>
  <c r="A146" i="6"/>
  <c r="A603" i="6"/>
  <c r="B435" i="6"/>
  <c r="B464" i="6"/>
  <c r="B30" i="6"/>
  <c r="A459" i="6"/>
  <c r="A199" i="6"/>
  <c r="A619" i="6"/>
  <c r="A518" i="6"/>
  <c r="B295" i="6"/>
  <c r="A506" i="6"/>
  <c r="A480" i="6"/>
  <c r="A676" i="6"/>
  <c r="B146" i="6"/>
  <c r="B511" i="6"/>
  <c r="B185" i="6"/>
  <c r="B660" i="6"/>
  <c r="A750" i="6"/>
  <c r="B671" i="6"/>
  <c r="B467" i="6"/>
  <c r="B488" i="6"/>
  <c r="A607" i="6"/>
  <c r="B282" i="6"/>
  <c r="A322" i="6"/>
  <c r="A189" i="6"/>
  <c r="A232" i="6"/>
  <c r="A696" i="6"/>
  <c r="A132" i="6"/>
  <c r="A412" i="6"/>
  <c r="A93" i="6"/>
  <c r="B690" i="6"/>
  <c r="A191" i="6"/>
  <c r="A665" i="6"/>
  <c r="A145" i="6"/>
  <c r="B655" i="6"/>
  <c r="A351" i="6"/>
  <c r="A133" i="6"/>
  <c r="B402" i="6"/>
  <c r="B203" i="6"/>
  <c r="A648" i="6"/>
  <c r="A541" i="6"/>
  <c r="A636" i="6"/>
  <c r="B748" i="6"/>
  <c r="A218" i="6"/>
  <c r="A528" i="6"/>
  <c r="A275" i="6"/>
  <c r="A326" i="6"/>
  <c r="A358" i="6"/>
  <c r="A99" i="6"/>
  <c r="B38" i="6"/>
  <c r="B149" i="6"/>
  <c r="B91" i="6"/>
  <c r="B783" i="6"/>
  <c r="A404" i="6"/>
  <c r="B80" i="6"/>
  <c r="B383" i="6"/>
  <c r="A469" i="6"/>
  <c r="B64" i="6"/>
  <c r="B229" i="6"/>
  <c r="B102" i="6"/>
  <c r="A106" i="6"/>
  <c r="A680" i="6"/>
  <c r="A615" i="6"/>
  <c r="B260" i="6"/>
  <c r="B646" i="6"/>
  <c r="B214" i="6"/>
  <c r="A697" i="6"/>
  <c r="A305" i="6"/>
  <c r="A464" i="6"/>
  <c r="B61" i="6"/>
  <c r="A546" i="6"/>
  <c r="B448" i="6"/>
  <c r="A576" i="6"/>
  <c r="B116" i="6"/>
  <c r="A257" i="6"/>
  <c r="B718" i="6"/>
  <c r="A690" i="6"/>
  <c r="A363" i="6"/>
  <c r="B768" i="6"/>
  <c r="B463" i="6"/>
  <c r="B193" i="6"/>
  <c r="A360" i="6"/>
  <c r="A501" i="6"/>
  <c r="A36" i="6"/>
  <c r="B350" i="6"/>
  <c r="A657" i="6"/>
  <c r="B339" i="6"/>
  <c r="A477" i="6"/>
  <c r="A387" i="6"/>
  <c r="A77" i="6"/>
  <c r="A96" i="6"/>
  <c r="B333" i="6"/>
  <c r="A186" i="6"/>
  <c r="A123" i="6"/>
  <c r="A141" i="6"/>
  <c r="B568" i="6"/>
  <c r="A109" i="6"/>
  <c r="B501" i="6"/>
  <c r="B692" i="6"/>
  <c r="B94" i="6"/>
  <c r="A154" i="6"/>
  <c r="A617" i="6"/>
  <c r="A311" i="6"/>
  <c r="A502" i="6"/>
  <c r="A496" i="6"/>
  <c r="B246" i="6"/>
  <c r="B202" i="6"/>
  <c r="A320" i="6"/>
  <c r="B363" i="6"/>
  <c r="A420" i="6"/>
  <c r="B497" i="6"/>
  <c r="A590" i="6"/>
  <c r="B513" i="6"/>
  <c r="B388" i="6"/>
  <c r="A166" i="6"/>
  <c r="B211" i="6"/>
  <c r="A488" i="6"/>
  <c r="B443" i="6"/>
  <c r="B179" i="6"/>
  <c r="A369" i="6"/>
  <c r="B536" i="6"/>
  <c r="B704" i="6"/>
  <c r="B770" i="6"/>
  <c r="A471" i="6"/>
  <c r="B228" i="6"/>
  <c r="A98" i="6"/>
  <c r="B572" i="6"/>
  <c r="B710" i="6"/>
  <c r="A490" i="6"/>
  <c r="B508" i="6"/>
  <c r="B359" i="6"/>
  <c r="B323" i="6"/>
  <c r="A198" i="6"/>
  <c r="A564" i="6"/>
  <c r="A673" i="6"/>
  <c r="B259" i="6"/>
  <c r="B177" i="6"/>
  <c r="A253" i="6"/>
  <c r="A17" i="6"/>
  <c r="A269" i="6"/>
  <c r="A245" i="6"/>
  <c r="B745" i="6"/>
  <c r="B59" i="6"/>
  <c r="B276" i="6"/>
  <c r="A380" i="6"/>
  <c r="A302" i="6"/>
  <c r="B346" i="6"/>
  <c r="B342" i="6"/>
  <c r="A58" i="6"/>
  <c r="A238" i="6"/>
  <c r="A618" i="6"/>
  <c r="B48" i="6"/>
  <c r="A510" i="6"/>
  <c r="A610" i="6"/>
  <c r="B169" i="6"/>
  <c r="A500" i="6"/>
  <c r="A102" i="6"/>
  <c r="B641" i="6"/>
  <c r="B500" i="6"/>
  <c r="A55" i="6"/>
  <c r="A440" i="6"/>
  <c r="A222" i="6"/>
  <c r="A717" i="6"/>
  <c r="B578" i="6"/>
  <c r="B305" i="6"/>
  <c r="A553" i="6"/>
  <c r="A307" i="6"/>
  <c r="A688" i="6"/>
  <c r="A677" i="6"/>
  <c r="A57" i="6"/>
  <c r="B14" i="6"/>
  <c r="B206" i="6"/>
  <c r="B645" i="6"/>
  <c r="B558" i="6"/>
  <c r="B648" i="6"/>
  <c r="A452" i="6"/>
  <c r="A284" i="6"/>
  <c r="A381" i="6"/>
  <c r="B81" i="6"/>
  <c r="A279" i="6"/>
  <c r="A431" i="6"/>
  <c r="A265" i="6"/>
  <c r="B596" i="6"/>
  <c r="A375" i="6"/>
  <c r="B194" i="6"/>
  <c r="B328" i="6"/>
  <c r="A12" i="6"/>
  <c r="B599" i="6"/>
  <c r="B764" i="6"/>
  <c r="B166" i="6"/>
  <c r="B778" i="6"/>
  <c r="B631" i="6"/>
  <c r="B125" i="6"/>
  <c r="B231" i="6"/>
  <c r="A513" i="6"/>
  <c r="A72" i="6"/>
  <c r="A719" i="6"/>
  <c r="A74" i="6"/>
  <c r="B332" i="6"/>
  <c r="A310" i="6"/>
  <c r="B123" i="6"/>
  <c r="B222" i="6"/>
  <c r="A762" i="6"/>
  <c r="A743" i="6"/>
  <c r="A384" i="6"/>
  <c r="B672" i="6"/>
  <c r="B753" i="6"/>
  <c r="B687" i="6"/>
  <c r="A687" i="6"/>
  <c r="A759" i="6"/>
  <c r="B729" i="6"/>
  <c r="A349" i="6"/>
  <c r="A418" i="6"/>
  <c r="B269" i="6"/>
</calcChain>
</file>

<file path=xl/connections.xml><?xml version="1.0" encoding="utf-8"?>
<connections xmlns="http://schemas.openxmlformats.org/spreadsheetml/2006/main">
  <connection id="1" name="swiss-res" type="6" refreshedVersion="4" background="1" saveData="1">
    <textPr codePage="1251" sourceFile="P:\swiss-res.txt" thousands=" " comma="1">
      <textFields count="8">
        <textField/>
        <textField/>
        <textField/>
        <textField/>
        <textField/>
        <textField/>
        <textField/>
        <textField/>
      </textFields>
    </textPr>
  </connection>
  <connection id="2" sourceFile="P:\Индивидуальный рейтинг.accdb" keepAlive="1" name="Индивидуальный рейтинг" type="5" refreshedVersion="4" background="1" saveData="1">
    <dbPr connection="Provider=Microsoft.ACE.OLEDB.12.0;User ID=Admin;Data Source=P:\Индивидуальный рейтинг.accdb;Mode=Read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61 Регистрация" commandType="3"/>
  </connection>
  <connection id="3" sourceFile="P:\Индивидуальный рейтинг.accdb" keepAlive="1" name="Индивидуальный рейтинг1" type="5" refreshedVersion="4" background="1" saveData="1">
    <dbPr connection="Provider=Microsoft.ACE.OLEDB.12.0;User ID=Admin;Data Source=P:\Индивидуальный рейтинг.accdb;Mode=Read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65 действующие игроки пост команд" commandType="3"/>
  </connection>
  <connection id="4" sourceFile="P:\Индивидуальный рейтинг.accdb" keepAlive="1" name="Индивидуальный рейтинг11" type="5" refreshedVersion="4" background="1" saveData="1">
    <dbPr connection="Provider=Microsoft.ACE.OLEDB.12.0;User ID=Admin;Data Source=P:\Индивидуальный рейтинг.accdb;Mode=Read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65-1 действующие пост команды" commandType="3"/>
  </connection>
</connections>
</file>

<file path=xl/sharedStrings.xml><?xml version="1.0" encoding="utf-8"?>
<sst xmlns="http://schemas.openxmlformats.org/spreadsheetml/2006/main" count="1490" uniqueCount="959">
  <si>
    <t>Игрок</t>
  </si>
  <si>
    <t>ID</t>
  </si>
  <si>
    <t>Формат</t>
  </si>
  <si>
    <t>Название</t>
  </si>
  <si>
    <t>команда</t>
  </si>
  <si>
    <t>жребий</t>
  </si>
  <si>
    <t>игрок 1</t>
  </si>
  <si>
    <t>игрок 2</t>
  </si>
  <si>
    <t>игрок 3</t>
  </si>
  <si>
    <t>игрок 4</t>
  </si>
  <si>
    <t>Турнир</t>
  </si>
  <si>
    <t>Дележ</t>
  </si>
  <si>
    <t>Команда</t>
  </si>
  <si>
    <t>Столбец1</t>
  </si>
  <si>
    <t>Столбец2</t>
  </si>
  <si>
    <t>Столбец3</t>
  </si>
  <si>
    <t>Столбец4</t>
  </si>
  <si>
    <t>можно</t>
  </si>
  <si>
    <t>Код</t>
  </si>
  <si>
    <t>лиц</t>
  </si>
  <si>
    <t>разр1</t>
  </si>
  <si>
    <t>разр2</t>
  </si>
  <si>
    <t>разр3</t>
  </si>
  <si>
    <t xml:space="preserve"> </t>
  </si>
  <si>
    <t>… Джулия</t>
  </si>
  <si>
    <t>… Микель</t>
  </si>
  <si>
    <t>… Патри</t>
  </si>
  <si>
    <t>Hagberg Hasse</t>
  </si>
  <si>
    <t>Harstedt Bertil</t>
  </si>
  <si>
    <t>Rodrick Kjell</t>
  </si>
  <si>
    <t>Rodrik Kjell</t>
  </si>
  <si>
    <t>Sjoblom Ola</t>
  </si>
  <si>
    <t>Sunehed Sune</t>
  </si>
  <si>
    <t>Zouhier Mousyaid</t>
  </si>
  <si>
    <t>Абдуллина Алсу</t>
  </si>
  <si>
    <t>Абрамова Ольга</t>
  </si>
  <si>
    <t>Автономов Павел</t>
  </si>
  <si>
    <t>Агапов Александр</t>
  </si>
  <si>
    <t>Агапова Кристина</t>
  </si>
  <si>
    <t>Агеева Ирина</t>
  </si>
  <si>
    <t>Агранат Лариса</t>
  </si>
  <si>
    <t>Агранат Полина</t>
  </si>
  <si>
    <t>Адамович Дмитрий</t>
  </si>
  <si>
    <t>Акаемов мл Николай</t>
  </si>
  <si>
    <t>Акаемов Николай</t>
  </si>
  <si>
    <t>Акаемова Екатерина</t>
  </si>
  <si>
    <t>Акимов Владимир</t>
  </si>
  <si>
    <t>Акимов Константин</t>
  </si>
  <si>
    <t>Акимов Сергей</t>
  </si>
  <si>
    <t>Александров Николай</t>
  </si>
  <si>
    <t>Аленицын Михаил</t>
  </si>
  <si>
    <t>Аленицына Елена</t>
  </si>
  <si>
    <t>Алиев Рустам</t>
  </si>
  <si>
    <t xml:space="preserve">Алик </t>
  </si>
  <si>
    <t>Алкина Светлана</t>
  </si>
  <si>
    <t>Алтангилер Байяр</t>
  </si>
  <si>
    <t>Алфимов Юрий</t>
  </si>
  <si>
    <t>Алянскас Таутвидас</t>
  </si>
  <si>
    <t>Андреев Владимир</t>
  </si>
  <si>
    <t>Андреев Дмитрий</t>
  </si>
  <si>
    <t>Андрес Паскаль</t>
  </si>
  <si>
    <t>Аниськин Сергей</t>
  </si>
  <si>
    <t>Аниськина Эвелина</t>
  </si>
  <si>
    <t>Антимонова Кристина</t>
  </si>
  <si>
    <t>Анухин Антон</t>
  </si>
  <si>
    <t>Анухин Виктор</t>
  </si>
  <si>
    <t>Аристов Кирилл</t>
  </si>
  <si>
    <t>Артель Эрик</t>
  </si>
  <si>
    <t>Артюхина Елена</t>
  </si>
  <si>
    <t>Астровик Людмила</t>
  </si>
  <si>
    <t>Афанасьев Дмитрий</t>
  </si>
  <si>
    <t>Африканов Андрей</t>
  </si>
  <si>
    <t>Бабурин Алексей</t>
  </si>
  <si>
    <t>Баевски Димитар</t>
  </si>
  <si>
    <t>Базарев Дмитрий</t>
  </si>
  <si>
    <t>Байда Вадим</t>
  </si>
  <si>
    <t>Байкова Елена</t>
  </si>
  <si>
    <t>Балабуев Михаил</t>
  </si>
  <si>
    <t>Баланюк Арсений</t>
  </si>
  <si>
    <t>Баланюк Максим</t>
  </si>
  <si>
    <t>Балахтин Илья</t>
  </si>
  <si>
    <t>Балахтин Николай</t>
  </si>
  <si>
    <t>Балахтина Екатерина</t>
  </si>
  <si>
    <t>Балашов Денис</t>
  </si>
  <si>
    <t>Балишян Арсен</t>
  </si>
  <si>
    <t>Банщиков Андрей</t>
  </si>
  <si>
    <t>Баринова Светлана</t>
  </si>
  <si>
    <t>Бартнев Иван</t>
  </si>
  <si>
    <t>Барышников Михаил</t>
  </si>
  <si>
    <t>Баталиа Лоран</t>
  </si>
  <si>
    <t>Бахтурин Виталий</t>
  </si>
  <si>
    <t>Бебко Ксения</t>
  </si>
  <si>
    <t>Бегеева Марина</t>
  </si>
  <si>
    <t>Беззаботнова Юлия</t>
  </si>
  <si>
    <t>Белая Юлия</t>
  </si>
  <si>
    <t>Беликов Александр</t>
  </si>
  <si>
    <t>Беликова Ксения</t>
  </si>
  <si>
    <t>Белич Алла</t>
  </si>
  <si>
    <t>Белодед Ярослав</t>
  </si>
  <si>
    <t>Беляев Дмитрий</t>
  </si>
  <si>
    <t>Бенбарка Ахмед</t>
  </si>
  <si>
    <t>Бердникова Ольга</t>
  </si>
  <si>
    <t>Бердыев Борис</t>
  </si>
  <si>
    <t>Березин Виктор</t>
  </si>
  <si>
    <t>Березовский Михаил</t>
  </si>
  <si>
    <t>Билик Евгений</t>
  </si>
  <si>
    <t>Бирюкова Наталья</t>
  </si>
  <si>
    <t>Бишо Кристиан</t>
  </si>
  <si>
    <t>Блинов Валерий</t>
  </si>
  <si>
    <t>Блинов Олег</t>
  </si>
  <si>
    <t>Блохин Владимир</t>
  </si>
  <si>
    <t>Бобов Дмитрий</t>
  </si>
  <si>
    <t>Бобов Тимофей</t>
  </si>
  <si>
    <t>Богданова Ольга</t>
  </si>
  <si>
    <t>Богомолова Людмила</t>
  </si>
  <si>
    <t>Бокшенян Ирина</t>
  </si>
  <si>
    <t>Бомонин Дмитрий</t>
  </si>
  <si>
    <t>Бондарь Андрей</t>
  </si>
  <si>
    <t>Борисов Александр</t>
  </si>
  <si>
    <t>Борисова Лилия</t>
  </si>
  <si>
    <t>Боярская Елена</t>
  </si>
  <si>
    <t>Брагин Леонид</t>
  </si>
  <si>
    <t>Браз Карлос</t>
  </si>
  <si>
    <t>Брусиловская Наталья</t>
  </si>
  <si>
    <t>Бублик Татьяна</t>
  </si>
  <si>
    <t>Будрикас Линас</t>
  </si>
  <si>
    <t>Будь Роман</t>
  </si>
  <si>
    <t>Бумане Росита</t>
  </si>
  <si>
    <t>Бунятов Алик</t>
  </si>
  <si>
    <t>Вакулов Юрий</t>
  </si>
  <si>
    <t>Варенди Людмила</t>
  </si>
  <si>
    <t>Васильев Александр</t>
  </si>
  <si>
    <t>Васильев Жан</t>
  </si>
  <si>
    <t>Вахрушев Владимир</t>
  </si>
  <si>
    <t>Везрок Тичев</t>
  </si>
  <si>
    <t>Велесевич Сергей</t>
  </si>
  <si>
    <t>Вердье Джимми</t>
  </si>
  <si>
    <t>Ветчинина Вера</t>
  </si>
  <si>
    <t>Власов Максим</t>
  </si>
  <si>
    <t>Войтюховский Павел</t>
  </si>
  <si>
    <t>Волженский Максим</t>
  </si>
  <si>
    <t>Волков Валерий</t>
  </si>
  <si>
    <t>Волков Денис</t>
  </si>
  <si>
    <t>Волкова Екатерина</t>
  </si>
  <si>
    <t>Волкова Инна</t>
  </si>
  <si>
    <t>Волнов Юрий</t>
  </si>
  <si>
    <t>Волчек Мария</t>
  </si>
  <si>
    <t>Воронов Олег</t>
  </si>
  <si>
    <t>Гаврилова Ирина</t>
  </si>
  <si>
    <t>Гаджиев Сеявуш</t>
  </si>
  <si>
    <t>Гайя Стефан</t>
  </si>
  <si>
    <t>Галдовский Виктор</t>
  </si>
  <si>
    <t>Гальперин Рафаил</t>
  </si>
  <si>
    <t>Ганеева Марина</t>
  </si>
  <si>
    <t>Ганеева Юлия</t>
  </si>
  <si>
    <t>Гапонов Петр</t>
  </si>
  <si>
    <t>Гасталь Жан-Пьер</t>
  </si>
  <si>
    <t>Гасталь Ольга</t>
  </si>
  <si>
    <t>Гейченко Антон</t>
  </si>
  <si>
    <t>Гелдиев Роман</t>
  </si>
  <si>
    <t>Гиблер Ольга</t>
  </si>
  <si>
    <t>Глухарева Анна</t>
  </si>
  <si>
    <t>Господарева Анастасия</t>
  </si>
  <si>
    <t>Гоцфрид Константин</t>
  </si>
  <si>
    <t>Гоцфрид Ольга</t>
  </si>
  <si>
    <t>Гражданов Егор</t>
  </si>
  <si>
    <t>Грачанац Гордан</t>
  </si>
  <si>
    <t>Грачанац Дмитрие</t>
  </si>
  <si>
    <t>Грачанац Наталья</t>
  </si>
  <si>
    <t>Грачев Максим</t>
  </si>
  <si>
    <t>Гречанинова Екатерина</t>
  </si>
  <si>
    <t>Григоренко Павел</t>
  </si>
  <si>
    <t>Гришков Алексей</t>
  </si>
  <si>
    <t>Гришков Сергей</t>
  </si>
  <si>
    <t>Гришкова Тамара</t>
  </si>
  <si>
    <t>Губайдулина Оксана</t>
  </si>
  <si>
    <t>Губин Андрей</t>
  </si>
  <si>
    <t>Гудин Сергей</t>
  </si>
  <si>
    <t>Гуибод Оливер</t>
  </si>
  <si>
    <t>Гукасов Эдуард</t>
  </si>
  <si>
    <t>Гулинин Евгений</t>
  </si>
  <si>
    <t>Гулинина Лилия</t>
  </si>
  <si>
    <t>Гулинина Марина</t>
  </si>
  <si>
    <t>Гурина Юлия</t>
  </si>
  <si>
    <t>Гусаров Сергей</t>
  </si>
  <si>
    <t>Гуцалюк Виталий</t>
  </si>
  <si>
    <t>Гучкова Светлана</t>
  </si>
  <si>
    <t>Гущина Татьяна</t>
  </si>
  <si>
    <t>Давыдов Андрей</t>
  </si>
  <si>
    <t>Давыдова Ирина</t>
  </si>
  <si>
    <t>Давыдова Ольга</t>
  </si>
  <si>
    <t>Данилкина Екатерина</t>
  </si>
  <si>
    <t>Данилов Макар</t>
  </si>
  <si>
    <t>Данилова Светлана</t>
  </si>
  <si>
    <t>Данилычев Дмитрий</t>
  </si>
  <si>
    <t>Данилычева Елена</t>
  </si>
  <si>
    <t>Деменев Александр</t>
  </si>
  <si>
    <t>Демин Петр</t>
  </si>
  <si>
    <t>Демин-мл Олег</t>
  </si>
  <si>
    <t>Демин-ст Олег</t>
  </si>
  <si>
    <t>Демченко Олег</t>
  </si>
  <si>
    <t>Денисенко Сергей</t>
  </si>
  <si>
    <t>Денисман Анастасия</t>
  </si>
  <si>
    <t>Денисман Николай</t>
  </si>
  <si>
    <t>Денисов Евгений</t>
  </si>
  <si>
    <t>Держалов Дмитрий</t>
  </si>
  <si>
    <t>Держалова Светлана</t>
  </si>
  <si>
    <t>Димиева Диляра</t>
  </si>
  <si>
    <t>Дмитриев Александр</t>
  </si>
  <si>
    <t>Довженко Светлана</t>
  </si>
  <si>
    <t>Догадин Евгений</t>
  </si>
  <si>
    <t>Догадина Наталья</t>
  </si>
  <si>
    <t>Дорина Светлана</t>
  </si>
  <si>
    <t>Дробков Руслан</t>
  </si>
  <si>
    <t>Дробкова Анна</t>
  </si>
  <si>
    <t>Дроздов Андрей</t>
  </si>
  <si>
    <t>Другова Евгения</t>
  </si>
  <si>
    <t>Дружинин Олег</t>
  </si>
  <si>
    <t>Дубовицкая Ольга</t>
  </si>
  <si>
    <t>Дубовицкий Игорь</t>
  </si>
  <si>
    <t>Дубовицкий Олег</t>
  </si>
  <si>
    <t>Дурынчев Евгений</t>
  </si>
  <si>
    <t>Дурынчева Татьяна</t>
  </si>
  <si>
    <t>Дюжарден Доминик</t>
  </si>
  <si>
    <t>Егоров Максим</t>
  </si>
  <si>
    <t>Егорова Ольга</t>
  </si>
  <si>
    <t>Емельянов Виталий</t>
  </si>
  <si>
    <t>Ерасова Екатерина</t>
  </si>
  <si>
    <t>Еремеев Сергей</t>
  </si>
  <si>
    <t>Еремеева Евгения</t>
  </si>
  <si>
    <t>Еременко Руслан</t>
  </si>
  <si>
    <t>Ефремов Денис</t>
  </si>
  <si>
    <t>Жавнер Роман</t>
  </si>
  <si>
    <t>Жан Мишель</t>
  </si>
  <si>
    <t>Желтов Олег</t>
  </si>
  <si>
    <t>Жилард Давид</t>
  </si>
  <si>
    <t>Жилин Артем</t>
  </si>
  <si>
    <t>Жилин Дмитрий</t>
  </si>
  <si>
    <t>Жиляев Александр</t>
  </si>
  <si>
    <t>Жирар Алекс</t>
  </si>
  <si>
    <t>Жирар Сандрин</t>
  </si>
  <si>
    <t>Жирнов Евгений</t>
  </si>
  <si>
    <t>Журавлев Всеволод</t>
  </si>
  <si>
    <t>Журавлев Константин</t>
  </si>
  <si>
    <t>Захаров Владимир</t>
  </si>
  <si>
    <t>Захаров Евгений</t>
  </si>
  <si>
    <t>Захарченко Денис</t>
  </si>
  <si>
    <t>Зеленин Вадим</t>
  </si>
  <si>
    <t>Зеленин Сергей</t>
  </si>
  <si>
    <t>Зеленина Любовь</t>
  </si>
  <si>
    <t>Земцов Сергей</t>
  </si>
  <si>
    <t>Зернов Михаил</t>
  </si>
  <si>
    <t>Зернова Тамара</t>
  </si>
  <si>
    <t>Зименков Юрий</t>
  </si>
  <si>
    <t>Зотов Кирилл</t>
  </si>
  <si>
    <t>Зубова Наталья</t>
  </si>
  <si>
    <t>Ивакин Игорь</t>
  </si>
  <si>
    <t>Иванов Андрей</t>
  </si>
  <si>
    <t>Иванов Виктор</t>
  </si>
  <si>
    <t>Иванов Виталий</t>
  </si>
  <si>
    <t>Иванов Владимир</t>
  </si>
  <si>
    <t>Иванов Евгений</t>
  </si>
  <si>
    <t>Иванов Михаил</t>
  </si>
  <si>
    <t>Иванов Павел</t>
  </si>
  <si>
    <t>Иванова Елена</t>
  </si>
  <si>
    <t>Иванютенко Алексей</t>
  </si>
  <si>
    <t>Иванютенко София</t>
  </si>
  <si>
    <t>Изоарди Фредерик</t>
  </si>
  <si>
    <t>Илюшин Григорий</t>
  </si>
  <si>
    <t>Кабалина Оксана</t>
  </si>
  <si>
    <t>Казанцева Татьяна</t>
  </si>
  <si>
    <t>Кайтукова Фатима</t>
  </si>
  <si>
    <t>Калинин Виталий</t>
  </si>
  <si>
    <t>Кананыхина Светлана</t>
  </si>
  <si>
    <t>Канзари Вилли</t>
  </si>
  <si>
    <t>Канзари Татьяна</t>
  </si>
  <si>
    <t>Капанин Евгений</t>
  </si>
  <si>
    <t>Капран Сергей</t>
  </si>
  <si>
    <t>Карасев Виталий</t>
  </si>
  <si>
    <t>Касиляускас Артурас</t>
  </si>
  <si>
    <t>Касымов Сайфутдин</t>
  </si>
  <si>
    <t>Катров Александр</t>
  </si>
  <si>
    <t>Качанов Георгий</t>
  </si>
  <si>
    <t>Кашеваров Виталий</t>
  </si>
  <si>
    <t>Квятковский Юрий</t>
  </si>
  <si>
    <t>Кирдеева Надежда</t>
  </si>
  <si>
    <t>Кирменская Елена</t>
  </si>
  <si>
    <t>Кирсанов Евгений</t>
  </si>
  <si>
    <t>Киселева Ирина</t>
  </si>
  <si>
    <t>Клименко Владимир</t>
  </si>
  <si>
    <t>Ковалева Светлана</t>
  </si>
  <si>
    <t>Ковалевский Игорь</t>
  </si>
  <si>
    <t>Ковылов Алексей</t>
  </si>
  <si>
    <t>Козлов Павел</t>
  </si>
  <si>
    <t>Кокуев Александр</t>
  </si>
  <si>
    <t>Колесников Андрей</t>
  </si>
  <si>
    <t>Колесниченко Андрей</t>
  </si>
  <si>
    <t>Колосовская Юлия</t>
  </si>
  <si>
    <t>Колотов Алексей</t>
  </si>
  <si>
    <t>Колпаков Петр</t>
  </si>
  <si>
    <t>Кольк Марек</t>
  </si>
  <si>
    <t>Комаров Александр</t>
  </si>
  <si>
    <t>Комарова Елена</t>
  </si>
  <si>
    <t>Константинов Дмитрий</t>
  </si>
  <si>
    <t>Копель Кайдо</t>
  </si>
  <si>
    <t>Коппел Приит</t>
  </si>
  <si>
    <t>Коппель Прийт</t>
  </si>
  <si>
    <t>Коргун Оксана</t>
  </si>
  <si>
    <t>Корицкая Юлия</t>
  </si>
  <si>
    <t>Корнеевская Анна</t>
  </si>
  <si>
    <t>Корнеевский Владимир</t>
  </si>
  <si>
    <t>Корниенко Михаил</t>
  </si>
  <si>
    <t>Коробицын Алексей</t>
  </si>
  <si>
    <t>Королев Андрей</t>
  </si>
  <si>
    <t>Королев Денис</t>
  </si>
  <si>
    <t>Косарев Владимир</t>
  </si>
  <si>
    <t>Костенко Светлана</t>
  </si>
  <si>
    <t>Костин Игорь</t>
  </si>
  <si>
    <t>Костин Юрий</t>
  </si>
  <si>
    <t>Костина Марина</t>
  </si>
  <si>
    <t>Костюковский Игорь</t>
  </si>
  <si>
    <t>Котов Игорь</t>
  </si>
  <si>
    <t>Котов Сергей</t>
  </si>
  <si>
    <t>Кошовенко Дмитрий</t>
  </si>
  <si>
    <t>Кравченко Алексей</t>
  </si>
  <si>
    <t>Крамер Ральф</t>
  </si>
  <si>
    <t>Крапиль Валерий</t>
  </si>
  <si>
    <t>Крапиль Оксана</t>
  </si>
  <si>
    <t>Красникова Ирина</t>
  </si>
  <si>
    <t>Краснослободцев Константин</t>
  </si>
  <si>
    <t>Красовская Яна</t>
  </si>
  <si>
    <t>Краянкова Кристина</t>
  </si>
  <si>
    <t>Кривонос Дмитрий</t>
  </si>
  <si>
    <t>Кривоносов Игорь</t>
  </si>
  <si>
    <t>Кривоносов Святослав</t>
  </si>
  <si>
    <t>Кривоносова Светлана</t>
  </si>
  <si>
    <t>Кривулин Виталий</t>
  </si>
  <si>
    <t>Крошилова Ирина</t>
  </si>
  <si>
    <t>Крючков Олег</t>
  </si>
  <si>
    <t>Крючков Сергей</t>
  </si>
  <si>
    <t>Крючкова Вероника</t>
  </si>
  <si>
    <t>Кубенин Дмитрий</t>
  </si>
  <si>
    <t>Кубенина Лидия</t>
  </si>
  <si>
    <t>Кувакин Валерий</t>
  </si>
  <si>
    <t>Кужелев Андрей</t>
  </si>
  <si>
    <t>Кузнецов Андрей</t>
  </si>
  <si>
    <t>Кузнецов Артем</t>
  </si>
  <si>
    <t>Кузнецов Евгений</t>
  </si>
  <si>
    <t>Кузнецов Илья</t>
  </si>
  <si>
    <t>Кузнецова Елена</t>
  </si>
  <si>
    <t>Кузнецова Ирина</t>
  </si>
  <si>
    <t>Кузнецова Людмила</t>
  </si>
  <si>
    <t>Кузнецова Наталья</t>
  </si>
  <si>
    <t>Кузьмина Надежда</t>
  </si>
  <si>
    <t>Куканов Владимир</t>
  </si>
  <si>
    <t>Кукцинавичюс Роландас</t>
  </si>
  <si>
    <t>Кумарова Надежда</t>
  </si>
  <si>
    <t>Курбанов Андрей</t>
  </si>
  <si>
    <t>Курбанова Маргарита</t>
  </si>
  <si>
    <t>Курлович Михаил</t>
  </si>
  <si>
    <t>Куцегреев Артем</t>
  </si>
  <si>
    <t>Кяхяря Наталья</t>
  </si>
  <si>
    <t>Лагутин Алексей</t>
  </si>
  <si>
    <t>Лагутин Артем</t>
  </si>
  <si>
    <t>Лагутин Денис</t>
  </si>
  <si>
    <t>Лайков Олег</t>
  </si>
  <si>
    <t>Ланина Ирина</t>
  </si>
  <si>
    <t>Ластовка Владимир</t>
  </si>
  <si>
    <t>Лебедева Замира</t>
  </si>
  <si>
    <t>Лёборгне Лоик</t>
  </si>
  <si>
    <t>Леже Ги</t>
  </si>
  <si>
    <t>Леонов Максим</t>
  </si>
  <si>
    <t>Лепетр Паскаль</t>
  </si>
  <si>
    <t>Лещук Злата</t>
  </si>
  <si>
    <t>Ли Александр</t>
  </si>
  <si>
    <t>Ли Тимофей</t>
  </si>
  <si>
    <t>Ливман Виталий</t>
  </si>
  <si>
    <t>Литвинова Светлана</t>
  </si>
  <si>
    <t>Логвинов Илья</t>
  </si>
  <si>
    <t>Лончакова Елена</t>
  </si>
  <si>
    <t>Лубянов Никита</t>
  </si>
  <si>
    <t>Лукашенко Кирилл</t>
  </si>
  <si>
    <t>Лукоянов Александр</t>
  </si>
  <si>
    <t>Любко Артем</t>
  </si>
  <si>
    <t>Любый Святослав</t>
  </si>
  <si>
    <t>Лютиков Александр</t>
  </si>
  <si>
    <t>Лютиков Николай</t>
  </si>
  <si>
    <t>Лютикова Ирина</t>
  </si>
  <si>
    <t>Лямунов Никита</t>
  </si>
  <si>
    <t>Максимова Юлия</t>
  </si>
  <si>
    <t>Маляренко Ольга</t>
  </si>
  <si>
    <t>Манукян Галина</t>
  </si>
  <si>
    <t>Манукян Жан-Клод</t>
  </si>
  <si>
    <t>Марков Алексей</t>
  </si>
  <si>
    <t>Марковский Юрий</t>
  </si>
  <si>
    <t>Мартынов Павел</t>
  </si>
  <si>
    <t>Массано Фабио</t>
  </si>
  <si>
    <t>Медведев Игорь</t>
  </si>
  <si>
    <t>Медведева Елена</t>
  </si>
  <si>
    <t>Медведева Наталья</t>
  </si>
  <si>
    <t>Медведева Ольга</t>
  </si>
  <si>
    <t>Медуна Вилем</t>
  </si>
  <si>
    <t>Медунова Ива</t>
  </si>
  <si>
    <t>Мельников Денис</t>
  </si>
  <si>
    <t>Мельников Максим</t>
  </si>
  <si>
    <t>Месбарион Эдуард</t>
  </si>
  <si>
    <t>Миглане Гинта</t>
  </si>
  <si>
    <t>Мигланс Гатис</t>
  </si>
  <si>
    <t>Мильман Всеволод</t>
  </si>
  <si>
    <t>Миронов Владимир</t>
  </si>
  <si>
    <t>Мирошниченко Варвара</t>
  </si>
  <si>
    <t>Мирошниченко Вера</t>
  </si>
  <si>
    <t>Мирошниченко Екатерина</t>
  </si>
  <si>
    <t>Мирошниченко Петр</t>
  </si>
  <si>
    <t>Михайлов Александр</t>
  </si>
  <si>
    <t>Михайлов Эдуард</t>
  </si>
  <si>
    <t>Михайлов(Р) Александр</t>
  </si>
  <si>
    <t>Михайлова Екатерина</t>
  </si>
  <si>
    <t>Михайлова Татьяна</t>
  </si>
  <si>
    <t>Михалев Игорь</t>
  </si>
  <si>
    <t>Михалева Наталья</t>
  </si>
  <si>
    <t>Могилевцев Сергей</t>
  </si>
  <si>
    <t>Молева Юлия</t>
  </si>
  <si>
    <t>Моро Бруно</t>
  </si>
  <si>
    <t>Морозов Максим</t>
  </si>
  <si>
    <t>Морозова Анна</t>
  </si>
  <si>
    <t>Москова Наталья</t>
  </si>
  <si>
    <t>Мошкова Елена</t>
  </si>
  <si>
    <t>Мунтян Александр</t>
  </si>
  <si>
    <t>Мурашова Елена</t>
  </si>
  <si>
    <t>Наврузов Ихтихор</t>
  </si>
  <si>
    <t>Нарижный Игорь</t>
  </si>
  <si>
    <t>Наумов Антон</t>
  </si>
  <si>
    <t>Наумов Дмитрий</t>
  </si>
  <si>
    <t>Наумов Сергей</t>
  </si>
  <si>
    <t>Наумов(Бел) Антон</t>
  </si>
  <si>
    <t>Нехаев Сергей</t>
  </si>
  <si>
    <t>Нехолина Анна</t>
  </si>
  <si>
    <t>Нечаев Максим</t>
  </si>
  <si>
    <t>Нижегородова Оксана</t>
  </si>
  <si>
    <t>Никандрова Юлия</t>
  </si>
  <si>
    <t>Никешина Ольга</t>
  </si>
  <si>
    <t>Никитина Елена</t>
  </si>
  <si>
    <t>Никишкина Анна</t>
  </si>
  <si>
    <t>Николина Анна</t>
  </si>
  <si>
    <t>Нинов Владимир</t>
  </si>
  <si>
    <t>Ницинская Анна</t>
  </si>
  <si>
    <t>Ницинский Станислав</t>
  </si>
  <si>
    <t>Новицкая Антонина</t>
  </si>
  <si>
    <t>Новицкий Сергей</t>
  </si>
  <si>
    <t>Нуреева Дилара</t>
  </si>
  <si>
    <t>Овчинников Тимофей</t>
  </si>
  <si>
    <t>Ожерельев Сергей</t>
  </si>
  <si>
    <t>Ойдсалу Эве</t>
  </si>
  <si>
    <t>Окунев Александр</t>
  </si>
  <si>
    <t>Окунев Даниил</t>
  </si>
  <si>
    <t>Окунева Лариса</t>
  </si>
  <si>
    <t>Оловянников Сергей</t>
  </si>
  <si>
    <t>Осокин Александр</t>
  </si>
  <si>
    <t>Осокин Евгений</t>
  </si>
  <si>
    <t>Осокин Федор</t>
  </si>
  <si>
    <t>Осокина Валентина</t>
  </si>
  <si>
    <t>Осокина Лина</t>
  </si>
  <si>
    <t>Отинов Лев</t>
  </si>
  <si>
    <t>Павлова Ирина</t>
  </si>
  <si>
    <t>Павлюченков Евгений</t>
  </si>
  <si>
    <t>Панин Михаил</t>
  </si>
  <si>
    <t>Панова Светлана</t>
  </si>
  <si>
    <t>Папоян Александра</t>
  </si>
  <si>
    <t>Папоян Григорий</t>
  </si>
  <si>
    <t>Пасечник Андрей</t>
  </si>
  <si>
    <t>Паскаль Оливие</t>
  </si>
  <si>
    <t>Педченко Александр</t>
  </si>
  <si>
    <t>Пеллиззари Албан</t>
  </si>
  <si>
    <t>Пеллиззари Ксавье</t>
  </si>
  <si>
    <t>Пеллиззари Любовь</t>
  </si>
  <si>
    <t>Пеллиззари Мишель</t>
  </si>
  <si>
    <t>Пено Винсент</t>
  </si>
  <si>
    <t>Пентадо Марино</t>
  </si>
  <si>
    <t>Перепелица Виталий</t>
  </si>
  <si>
    <t>Переходкин Валентин</t>
  </si>
  <si>
    <t>Переходкина Елена</t>
  </si>
  <si>
    <t>Перроне Жан-Ив</t>
  </si>
  <si>
    <t>Петерсоне Айда</t>
  </si>
  <si>
    <t>Петров Илья</t>
  </si>
  <si>
    <t>Петров Олег</t>
  </si>
  <si>
    <t>Петров Павел</t>
  </si>
  <si>
    <t>Петров Степан</t>
  </si>
  <si>
    <t>Петрова Екатерина</t>
  </si>
  <si>
    <t>Петрова Тамара</t>
  </si>
  <si>
    <t>Петрушко Алексей</t>
  </si>
  <si>
    <t>Петрушко Юлия</t>
  </si>
  <si>
    <t>Пикин Роман</t>
  </si>
  <si>
    <t>Пилат Петр</t>
  </si>
  <si>
    <t>Пилипчик Яна</t>
  </si>
  <si>
    <t>Пиманов Николай</t>
  </si>
  <si>
    <t>Пименов Павел</t>
  </si>
  <si>
    <t>Пименова Татьяна</t>
  </si>
  <si>
    <t>Попова Юлия</t>
  </si>
  <si>
    <t>Попоплудова Галина</t>
  </si>
  <si>
    <t>Порческу Антон</t>
  </si>
  <si>
    <t>Порческу Мариан</t>
  </si>
  <si>
    <t>Постнов Андрей</t>
  </si>
  <si>
    <t>Поужет Ги</t>
  </si>
  <si>
    <t>Прибыток Наталья</t>
  </si>
  <si>
    <t>Прокопьева Анна</t>
  </si>
  <si>
    <t>Прокощенкова Ирина</t>
  </si>
  <si>
    <t>Прокощенкова Ксения</t>
  </si>
  <si>
    <t>Пронь Евгений</t>
  </si>
  <si>
    <t>Прусов Михаил</t>
  </si>
  <si>
    <t>Пряников Павел</t>
  </si>
  <si>
    <t>Пырцак Владислав</t>
  </si>
  <si>
    <t>Радченко Григорий</t>
  </si>
  <si>
    <t>Рахбари Евгений</t>
  </si>
  <si>
    <t>Рахматуллина Лилия</t>
  </si>
  <si>
    <t>Реброва Оксана</t>
  </si>
  <si>
    <t>Резкин Игорь</t>
  </si>
  <si>
    <t>Рискин Дмитрий</t>
  </si>
  <si>
    <t>Рискин Никита</t>
  </si>
  <si>
    <t>Рожков Александр</t>
  </si>
  <si>
    <t>Рожков Юрий</t>
  </si>
  <si>
    <t>Россянская Ксения</t>
  </si>
  <si>
    <t>Рубио-Барра Руслан</t>
  </si>
  <si>
    <t>Руда Неври</t>
  </si>
  <si>
    <t>Рудиков Андрей</t>
  </si>
  <si>
    <t>Румянцев Александр</t>
  </si>
  <si>
    <t>Руссе Мишель</t>
  </si>
  <si>
    <t>Рушманова Ольга</t>
  </si>
  <si>
    <t>Рылова Анна</t>
  </si>
  <si>
    <t>Рылова Дария</t>
  </si>
  <si>
    <t>Рыльцын Михаил</t>
  </si>
  <si>
    <t>Рядовиков Алексей</t>
  </si>
  <si>
    <t>Рязанская Любовь</t>
  </si>
  <si>
    <t>Рязанская Юлия</t>
  </si>
  <si>
    <t xml:space="preserve">Савостьянов </t>
  </si>
  <si>
    <t>Савченко Елена</t>
  </si>
  <si>
    <t>Садвакасов Дмитрий</t>
  </si>
  <si>
    <t>Садвакасова Светлана</t>
  </si>
  <si>
    <t>Самохвалова Елена</t>
  </si>
  <si>
    <t>Санников Олег</t>
  </si>
  <si>
    <t>Санникова Евгения</t>
  </si>
  <si>
    <t>Санникова Лариса</t>
  </si>
  <si>
    <t>Саркисова Жанна</t>
  </si>
  <si>
    <t>Сачкова Галина</t>
  </si>
  <si>
    <t>Светличный Руслан</t>
  </si>
  <si>
    <t>Северов Михаил</t>
  </si>
  <si>
    <t>Семенов Сергей</t>
  </si>
  <si>
    <t>Семенова Юлия</t>
  </si>
  <si>
    <t>Сенива Светлана</t>
  </si>
  <si>
    <t>Сергеев Александр</t>
  </si>
  <si>
    <t>Сергеев Артур</t>
  </si>
  <si>
    <t>Сергеев Сергей</t>
  </si>
  <si>
    <t>Сергеева Алла</t>
  </si>
  <si>
    <t>Сергеева Ирина</t>
  </si>
  <si>
    <t>Сеченский Сергей</t>
  </si>
  <si>
    <t>Сивякова Алевтина</t>
  </si>
  <si>
    <t>Сидоров Виталий</t>
  </si>
  <si>
    <t>Сидорова Вероника</t>
  </si>
  <si>
    <t>Сидорова Людмила</t>
  </si>
  <si>
    <t>Силаев Дмитрий</t>
  </si>
  <si>
    <t>Симон Жан-Франсуа</t>
  </si>
  <si>
    <t>Симон Луизетта</t>
  </si>
  <si>
    <t>Синельник Оксана</t>
  </si>
  <si>
    <t>Синицын Александр</t>
  </si>
  <si>
    <t>Синичина Мария</t>
  </si>
  <si>
    <t>Скляр Светлана</t>
  </si>
  <si>
    <t>Слабженинов Юрий</t>
  </si>
  <si>
    <t>Слонимский Дэвид</t>
  </si>
  <si>
    <t>Смирнихина Светлана</t>
  </si>
  <si>
    <t>Смирнов Андрей</t>
  </si>
  <si>
    <t>Смирнов Валерий</t>
  </si>
  <si>
    <t>Смирнов Константин</t>
  </si>
  <si>
    <t>Смирнов Сергей</t>
  </si>
  <si>
    <t>Смирнова Анна</t>
  </si>
  <si>
    <t>Смирнова Ирина</t>
  </si>
  <si>
    <t>Соболев Петр</t>
  </si>
  <si>
    <t>Соколов Стас</t>
  </si>
  <si>
    <t>Солодун Анатолий</t>
  </si>
  <si>
    <t>Солодун Лика</t>
  </si>
  <si>
    <t>Сорикотти Жан-Филипп</t>
  </si>
  <si>
    <t>Соснина Галина</t>
  </si>
  <si>
    <t>Сперанский Константин</t>
  </si>
  <si>
    <t>Сперанский Николай</t>
  </si>
  <si>
    <t>Спицин Денис</t>
  </si>
  <si>
    <t>Степанов Валентин</t>
  </si>
  <si>
    <t>Степанов Виталий</t>
  </si>
  <si>
    <t>Степин Павел</t>
  </si>
  <si>
    <t>Степченко Ольга</t>
  </si>
  <si>
    <t>Столяров Иван</t>
  </si>
  <si>
    <t>Столярова Анна</t>
  </si>
  <si>
    <t>Стратийчук Игорь</t>
  </si>
  <si>
    <t>Стратийчук Марина</t>
  </si>
  <si>
    <t>Стрельчук Артем</t>
  </si>
  <si>
    <t>Стрельчук Дмитрий</t>
  </si>
  <si>
    <t>Стрельчук Елена</t>
  </si>
  <si>
    <t>Строкова Дарья</t>
  </si>
  <si>
    <t>Стрюцков Алексей</t>
  </si>
  <si>
    <t>Стрюцкова Марина</t>
  </si>
  <si>
    <t>Судник Виктор</t>
  </si>
  <si>
    <t>Судник Ксения</t>
  </si>
  <si>
    <t>Суслов Александр</t>
  </si>
  <si>
    <t>Сутырин Виктор</t>
  </si>
  <si>
    <t>Тамарченко Евгения</t>
  </si>
  <si>
    <t>Тарханов Виль</t>
  </si>
  <si>
    <t>Тимченко Виктор</t>
  </si>
  <si>
    <t>Тихомиров Игорь</t>
  </si>
  <si>
    <t>Тихонов Дмитрий</t>
  </si>
  <si>
    <t>Ткач Александр</t>
  </si>
  <si>
    <t>Ткаченко Алексей</t>
  </si>
  <si>
    <t>Ткаченко Анна</t>
  </si>
  <si>
    <t>Толмачев Александр</t>
  </si>
  <si>
    <t>Тришкин Алексей</t>
  </si>
  <si>
    <t>Тришкина Мария</t>
  </si>
  <si>
    <t>Трофимов Александр</t>
  </si>
  <si>
    <t>Трофимов Денис</t>
  </si>
  <si>
    <t>Трофимова Анна</t>
  </si>
  <si>
    <t>Трофимова Елена</t>
  </si>
  <si>
    <t>Трофимова Катерина</t>
  </si>
  <si>
    <t>Трунов Владимир</t>
  </si>
  <si>
    <t>Трушин Алексей</t>
  </si>
  <si>
    <t>Трущин Александр</t>
  </si>
  <si>
    <t>Тупицын Борис</t>
  </si>
  <si>
    <t>Туртурика Светлана</t>
  </si>
  <si>
    <t>Тышковец Максим</t>
  </si>
  <si>
    <t>Тюген Паскаль</t>
  </si>
  <si>
    <t>Тюрин Алексей</t>
  </si>
  <si>
    <t>Тюрин Роман</t>
  </si>
  <si>
    <t>Тюрина Елена</t>
  </si>
  <si>
    <t>Уварова Екатерина</t>
  </si>
  <si>
    <t>Уткин Андрей</t>
  </si>
  <si>
    <t>Уханов Николай</t>
  </si>
  <si>
    <t>Фаюк Юрий</t>
  </si>
  <si>
    <t>Федоров Андрей</t>
  </si>
  <si>
    <t>Федотов Николай</t>
  </si>
  <si>
    <t>Филатов Андрей</t>
  </si>
  <si>
    <t>Фретта Лоринда</t>
  </si>
  <si>
    <t>Фролов Сергей</t>
  </si>
  <si>
    <t>Хамидуллина Юлия</t>
  </si>
  <si>
    <t>Хаски Ека</t>
  </si>
  <si>
    <t>Хворостенко Максим</t>
  </si>
  <si>
    <t>Хииу Гунар</t>
  </si>
  <si>
    <t>Хлопенков Илья</t>
  </si>
  <si>
    <t>Хохлов Александр</t>
  </si>
  <si>
    <t>Хританкова Оксана</t>
  </si>
  <si>
    <t>Цветков Константин</t>
  </si>
  <si>
    <t>Чашин Василий</t>
  </si>
  <si>
    <t>Чашина Полина</t>
  </si>
  <si>
    <t>Чигаркина Наталия</t>
  </si>
  <si>
    <t>Шабанов Степан</t>
  </si>
  <si>
    <t>Шадчнев Сергей</t>
  </si>
  <si>
    <t>Шаймарданова Эльвира</t>
  </si>
  <si>
    <t>Шаляпин Роман</t>
  </si>
  <si>
    <t>Шателье Паскаль</t>
  </si>
  <si>
    <t>Шафенкова Юлия</t>
  </si>
  <si>
    <t>Шахов Сергей</t>
  </si>
  <si>
    <t>Швайко Лариса</t>
  </si>
  <si>
    <t>Швайко Сергей</t>
  </si>
  <si>
    <t>Швайковский Евгений</t>
  </si>
  <si>
    <t>Швардс Айвидс</t>
  </si>
  <si>
    <t>Шварыгин Виктор</t>
  </si>
  <si>
    <t>Швец Алексей</t>
  </si>
  <si>
    <t>Шевелев Станислав</t>
  </si>
  <si>
    <t>Шевченко Андрей</t>
  </si>
  <si>
    <t>Шевченко Игорь</t>
  </si>
  <si>
    <t>Шевченко Татьяна</t>
  </si>
  <si>
    <t>Шерер Бруно</t>
  </si>
  <si>
    <t>Шестак Илья</t>
  </si>
  <si>
    <t>Шеянов Виктор</t>
  </si>
  <si>
    <t>Шеянов Сергей</t>
  </si>
  <si>
    <t>Шеянова Галина</t>
  </si>
  <si>
    <t>Шибиркин Александр</t>
  </si>
  <si>
    <t>Шибиркин Михаил</t>
  </si>
  <si>
    <t>Шибиркина Марина</t>
  </si>
  <si>
    <t>Ширинский Андрей</t>
  </si>
  <si>
    <t>Шкредова Эвелина</t>
  </si>
  <si>
    <t>Шпачук Евгений</t>
  </si>
  <si>
    <t>Шугаев Александр</t>
  </si>
  <si>
    <t>Шундрин А.</t>
  </si>
  <si>
    <t>Шундрин Михаил</t>
  </si>
  <si>
    <t>Щербакова Юлия</t>
  </si>
  <si>
    <t>Щетрова Татьяна</t>
  </si>
  <si>
    <t>Щукин Александр</t>
  </si>
  <si>
    <t>Щуркина Елена</t>
  </si>
  <si>
    <t>Эйкстер Артем</t>
  </si>
  <si>
    <t>Энжольрас Бернар</t>
  </si>
  <si>
    <t>Энжольрас Жером</t>
  </si>
  <si>
    <t>Эрмолли Седрик</t>
  </si>
  <si>
    <t>Эрхова Анна</t>
  </si>
  <si>
    <t>Юскевич Александр</t>
  </si>
  <si>
    <t>Юскевич Елена</t>
  </si>
  <si>
    <t>Яковлев Андрей</t>
  </si>
  <si>
    <t>Яковлева Анастасия</t>
  </si>
  <si>
    <t>Ялынский Леонид</t>
  </si>
  <si>
    <t>Янклович Иван</t>
  </si>
  <si>
    <t>Фамилия</t>
  </si>
  <si>
    <t>Имя</t>
  </si>
  <si>
    <t>Город/страна</t>
  </si>
  <si>
    <t>150</t>
  </si>
  <si>
    <t>Нехаев</t>
  </si>
  <si>
    <t>Сергей</t>
  </si>
  <si>
    <t>Москва</t>
  </si>
  <si>
    <t>Пасечник</t>
  </si>
  <si>
    <t>Андрей</t>
  </si>
  <si>
    <t>Янклович</t>
  </si>
  <si>
    <t>Иван</t>
  </si>
  <si>
    <t>AAA+</t>
  </si>
  <si>
    <t>Борисов</t>
  </si>
  <si>
    <t>Александр</t>
  </si>
  <si>
    <t>Гулинин</t>
  </si>
  <si>
    <t>Евгений</t>
  </si>
  <si>
    <t>Догадин</t>
  </si>
  <si>
    <t>Смоленск</t>
  </si>
  <si>
    <t>Колесников</t>
  </si>
  <si>
    <t>Bonne Chance</t>
  </si>
  <si>
    <t>Бирюкова</t>
  </si>
  <si>
    <t>Наталья</t>
  </si>
  <si>
    <t>Калуга</t>
  </si>
  <si>
    <t>Корнеевская</t>
  </si>
  <si>
    <t>Анна</t>
  </si>
  <si>
    <t>Корнеевский</t>
  </si>
  <si>
    <t>Владимир</t>
  </si>
  <si>
    <t>Buddy</t>
  </si>
  <si>
    <t>Анухин</t>
  </si>
  <si>
    <t>Виктор</t>
  </si>
  <si>
    <t>Вологда</t>
  </si>
  <si>
    <t>Гаджиев</t>
  </si>
  <si>
    <t>Сеявуш</t>
  </si>
  <si>
    <t>Гоцфрид</t>
  </si>
  <si>
    <t>Константин</t>
  </si>
  <si>
    <t>Осокин</t>
  </si>
  <si>
    <t>Coup de bol</t>
  </si>
  <si>
    <t>Бенбарка</t>
  </si>
  <si>
    <t>Ахмед</t>
  </si>
  <si>
    <t>Санкт-Петербург</t>
  </si>
  <si>
    <t>Волчек</t>
  </si>
  <si>
    <t>Мария</t>
  </si>
  <si>
    <t>Павлова</t>
  </si>
  <si>
    <t>Ирина</t>
  </si>
  <si>
    <t>Flow</t>
  </si>
  <si>
    <t>Агапова</t>
  </si>
  <si>
    <t>Кристина</t>
  </si>
  <si>
    <t>Курбанова</t>
  </si>
  <si>
    <t>Маргарита</t>
  </si>
  <si>
    <t>Шафенкова</t>
  </si>
  <si>
    <t>Юлия</t>
  </si>
  <si>
    <t>NO PASARAN</t>
  </si>
  <si>
    <t>Баринова</t>
  </si>
  <si>
    <t>Светлана</t>
  </si>
  <si>
    <t>Борисова</t>
  </si>
  <si>
    <t>Лилия</t>
  </si>
  <si>
    <t>Казанцева</t>
  </si>
  <si>
    <t>Татьяна</t>
  </si>
  <si>
    <t>Трофимова</t>
  </si>
  <si>
    <t>Катерина</t>
  </si>
  <si>
    <t>YO!МОЕ</t>
  </si>
  <si>
    <t>Карасев</t>
  </si>
  <si>
    <t>Виталий</t>
  </si>
  <si>
    <t>Клименко</t>
  </si>
  <si>
    <t>Ставрополь</t>
  </si>
  <si>
    <t>Овчинников</t>
  </si>
  <si>
    <t>Тимофей</t>
  </si>
  <si>
    <t>Пиманов</t>
  </si>
  <si>
    <t>Николай</t>
  </si>
  <si>
    <t>БИП</t>
  </si>
  <si>
    <t>Рядовиков</t>
  </si>
  <si>
    <t>Алексей</t>
  </si>
  <si>
    <t>Трофимов</t>
  </si>
  <si>
    <t>Денис</t>
  </si>
  <si>
    <t>Энжольрас</t>
  </si>
  <si>
    <t>Жером</t>
  </si>
  <si>
    <t>Бобовцы</t>
  </si>
  <si>
    <t>Агапов</t>
  </si>
  <si>
    <t>Бобов</t>
  </si>
  <si>
    <t>Дмитрий</t>
  </si>
  <si>
    <t>Лютиков</t>
  </si>
  <si>
    <t>Уткин</t>
  </si>
  <si>
    <t>Буль-Буль</t>
  </si>
  <si>
    <t>Гурина</t>
  </si>
  <si>
    <t>Изоарди</t>
  </si>
  <si>
    <t>Фредерик</t>
  </si>
  <si>
    <t>Пено</t>
  </si>
  <si>
    <t>Винсент</t>
  </si>
  <si>
    <t>Шахов</t>
  </si>
  <si>
    <t>Де Лисс</t>
  </si>
  <si>
    <t>Бублик</t>
  </si>
  <si>
    <t>Десногорск</t>
  </si>
  <si>
    <t>Рязанская</t>
  </si>
  <si>
    <t>Любовь</t>
  </si>
  <si>
    <t>Скляр</t>
  </si>
  <si>
    <t>Тимченко</t>
  </si>
  <si>
    <t>Джокер</t>
  </si>
  <si>
    <t>Гусаров</t>
  </si>
  <si>
    <t>Костин</t>
  </si>
  <si>
    <t>Юрий</t>
  </si>
  <si>
    <t>Костина</t>
  </si>
  <si>
    <t>Марина</t>
  </si>
  <si>
    <t>Стрельчук</t>
  </si>
  <si>
    <t>Артем</t>
  </si>
  <si>
    <t>Консультант Плюс</t>
  </si>
  <si>
    <t>Денисов</t>
  </si>
  <si>
    <t>Дубовицкая</t>
  </si>
  <si>
    <t>Ольга</t>
  </si>
  <si>
    <t>Дубовицкий</t>
  </si>
  <si>
    <t>Игорь</t>
  </si>
  <si>
    <t>Савченко</t>
  </si>
  <si>
    <t>Елена</t>
  </si>
  <si>
    <t>Крабы</t>
  </si>
  <si>
    <t>Кузнецова</t>
  </si>
  <si>
    <t>Людмила</t>
  </si>
  <si>
    <t>Панова</t>
  </si>
  <si>
    <t>Педченко</t>
  </si>
  <si>
    <t>Круг</t>
  </si>
  <si>
    <t>Ливман</t>
  </si>
  <si>
    <t>Ницинский</t>
  </si>
  <si>
    <t>Станислав</t>
  </si>
  <si>
    <t>Силаев</t>
  </si>
  <si>
    <t>ЛИДер</t>
  </si>
  <si>
    <t>Артюхина</t>
  </si>
  <si>
    <t>Байкова</t>
  </si>
  <si>
    <t>Тихонов</t>
  </si>
  <si>
    <t>Монплезир</t>
  </si>
  <si>
    <t>Комарова</t>
  </si>
  <si>
    <t>Мирошниченко</t>
  </si>
  <si>
    <t>Вера</t>
  </si>
  <si>
    <t>Рылова</t>
  </si>
  <si>
    <t>Дария</t>
  </si>
  <si>
    <t>Тюрина</t>
  </si>
  <si>
    <t>Ниагара</t>
  </si>
  <si>
    <t>Грачанац</t>
  </si>
  <si>
    <t>Петрушко</t>
  </si>
  <si>
    <t>Чашин</t>
  </si>
  <si>
    <t>Василий</t>
  </si>
  <si>
    <t>Ну погоди</t>
  </si>
  <si>
    <t>Дружинин</t>
  </si>
  <si>
    <t>Олег</t>
  </si>
  <si>
    <t>Никандрова</t>
  </si>
  <si>
    <t>Туртурика</t>
  </si>
  <si>
    <t>Петергоф</t>
  </si>
  <si>
    <t>Дурынчева</t>
  </si>
  <si>
    <t>Кирдеева</t>
  </si>
  <si>
    <t>Надежда</t>
  </si>
  <si>
    <t>Пименова</t>
  </si>
  <si>
    <t>Ткаченко</t>
  </si>
  <si>
    <t>Петроградъ</t>
  </si>
  <si>
    <t>Волков</t>
  </si>
  <si>
    <t>Северов</t>
  </si>
  <si>
    <t>Михаил</t>
  </si>
  <si>
    <t>Федотов</t>
  </si>
  <si>
    <t>Рекорд</t>
  </si>
  <si>
    <t>Воронов</t>
  </si>
  <si>
    <t>Жилин</t>
  </si>
  <si>
    <t>Филатов</t>
  </si>
  <si>
    <t>Ялынский</t>
  </si>
  <si>
    <t>Леонид</t>
  </si>
  <si>
    <t>Синьоры</t>
  </si>
  <si>
    <t>Давыдов</t>
  </si>
  <si>
    <t>Комаров</t>
  </si>
  <si>
    <t>Судник</t>
  </si>
  <si>
    <t>Тренд</t>
  </si>
  <si>
    <t>Банщиков</t>
  </si>
  <si>
    <t>Петров</t>
  </si>
  <si>
    <t>Петрова</t>
  </si>
  <si>
    <t>Екатерина</t>
  </si>
  <si>
    <t>Шундрин</t>
  </si>
  <si>
    <t>Три толстяка и Ко</t>
  </si>
  <si>
    <t>Гришков</t>
  </si>
  <si>
    <t>Дурынчев</t>
  </si>
  <si>
    <t>Кривулин</t>
  </si>
  <si>
    <t>Ударники</t>
  </si>
  <si>
    <t>Унисон</t>
  </si>
  <si>
    <t>Чатлане</t>
  </si>
  <si>
    <t>Бондарь</t>
  </si>
  <si>
    <t>Валерий</t>
  </si>
  <si>
    <t>Волкова</t>
  </si>
  <si>
    <t>Инна</t>
  </si>
  <si>
    <t>Сутырин</t>
  </si>
  <si>
    <t>Шторм</t>
  </si>
  <si>
    <t>Акимов</t>
  </si>
  <si>
    <t>Аниськин</t>
  </si>
  <si>
    <t>Аниськина</t>
  </si>
  <si>
    <t>Эвелина</t>
  </si>
  <si>
    <t>Лагутин</t>
  </si>
  <si>
    <t>Экип Каскет</t>
  </si>
  <si>
    <t>Африканов</t>
  </si>
  <si>
    <t>Калинин</t>
  </si>
  <si>
    <t>Капран</t>
  </si>
  <si>
    <t>Колпаков</t>
  </si>
  <si>
    <t>Петр</t>
  </si>
  <si>
    <t>Эффект</t>
  </si>
  <si>
    <t>Илюшин</t>
  </si>
  <si>
    <t>Григорий</t>
  </si>
  <si>
    <t>Кумарова</t>
  </si>
  <si>
    <t>Сидоров</t>
  </si>
  <si>
    <t>Сидорова</t>
  </si>
  <si>
    <t>Жребий</t>
  </si>
  <si>
    <t/>
  </si>
  <si>
    <t>No Pasaran</t>
  </si>
  <si>
    <t>Сябры</t>
  </si>
  <si>
    <t>Рубан Игорь</t>
  </si>
  <si>
    <t>Кригин Виталий</t>
  </si>
  <si>
    <t>ААА+</t>
  </si>
  <si>
    <t>JAAZZZ</t>
  </si>
  <si>
    <t>Дружина</t>
  </si>
  <si>
    <t>Пионеры+</t>
  </si>
  <si>
    <t>Бон Шанс+</t>
  </si>
  <si>
    <t>Гольф академия</t>
  </si>
  <si>
    <t>Виват+</t>
  </si>
  <si>
    <t>Апельсин</t>
  </si>
  <si>
    <t>Не Джокер</t>
  </si>
  <si>
    <t>Алибаба</t>
  </si>
  <si>
    <t>Бегер Максим</t>
  </si>
  <si>
    <t>Жерар</t>
  </si>
  <si>
    <t>Филатова Юля</t>
  </si>
  <si>
    <t>Вдовенко Виталий</t>
  </si>
  <si>
    <t>Ермакова Марина</t>
  </si>
  <si>
    <t>Казаченко Евгений</t>
  </si>
  <si>
    <t>Мальцев Денис</t>
  </si>
  <si>
    <t>Мальцев Ростислав</t>
  </si>
  <si>
    <t>Пузикова Наталья</t>
  </si>
  <si>
    <t>Солодников Александр</t>
  </si>
  <si>
    <t>Дети</t>
  </si>
  <si>
    <t>Бунятова Шанталь</t>
  </si>
  <si>
    <t>27.0-52.0</t>
  </si>
  <si>
    <t>49.0-54.0</t>
  </si>
  <si>
    <t>43.0-53.0</t>
  </si>
  <si>
    <t>42.0-53.0</t>
  </si>
  <si>
    <t>29.0-51.0</t>
  </si>
  <si>
    <t>40.0-47.0</t>
  </si>
  <si>
    <t>35.0-48.0</t>
  </si>
  <si>
    <t>42.0-51.0</t>
  </si>
  <si>
    <t>17.0-42.0</t>
  </si>
  <si>
    <t>43.0-52.0</t>
  </si>
  <si>
    <t>28.0-48.0</t>
  </si>
  <si>
    <t>27.0-43.0</t>
  </si>
  <si>
    <t>41.0-48.0</t>
  </si>
  <si>
    <t>43.0-51.0</t>
  </si>
  <si>
    <t>52.0-43.0</t>
  </si>
  <si>
    <t>53.0-33.0</t>
  </si>
  <si>
    <t>45.0-46.0</t>
  </si>
  <si>
    <t>48.0-43.0</t>
  </si>
  <si>
    <t>53.0-38.0</t>
  </si>
  <si>
    <t>46.0-42.0</t>
  </si>
  <si>
    <t>41.0-40.0</t>
  </si>
  <si>
    <t>57.0-40.0</t>
  </si>
  <si>
    <t>51.0-52.0</t>
  </si>
  <si>
    <t>54.0-28.0</t>
  </si>
  <si>
    <t>60.0-28.0</t>
  </si>
  <si>
    <t>60.0-30.0</t>
  </si>
  <si>
    <t>63.0-33.0</t>
  </si>
  <si>
    <t xml:space="preserve"> 5-6</t>
  </si>
  <si>
    <t>дор.</t>
  </si>
  <si>
    <t>X</t>
  </si>
  <si>
    <t xml:space="preserve"> 7-8</t>
  </si>
  <si>
    <t xml:space="preserve"> 1-2</t>
  </si>
  <si>
    <t xml:space="preserve"> 3-4</t>
  </si>
  <si>
    <t xml:space="preserve"> 3 - 4</t>
  </si>
  <si>
    <t xml:space="preserve"> 1 -2</t>
  </si>
  <si>
    <t>КУБОК А</t>
  </si>
  <si>
    <t>КУБОК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</si>
</sst>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indent="1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16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right" indent="1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12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Индивидуальный рейтинг.accdb" connectionId="2" autoFormatId="16" applyNumberFormats="0" applyBorderFormats="0" applyFontFormats="0" applyPatternFormats="0" applyAlignmentFormats="0" applyWidthHeightFormats="0">
  <queryTableRefresh nextId="11" unboundColumnsRight="1">
    <queryTableFields count="7">
      <queryTableField id="1" name="Игрок" tableColumnId="1"/>
      <queryTableField id="4" name="Код" tableColumnId="4"/>
      <queryTableField id="5" name="лиц" tableColumnId="2"/>
      <queryTableField id="7" name="разр1" tableColumnId="3"/>
      <queryTableField id="8" name="разр2" tableColumnId="5"/>
      <queryTableField id="9" name="разр3" tableColumnId="6"/>
      <queryTableField id="10" dataBound="0" tableColumnId="7"/>
    </queryTableFields>
  </queryTableRefresh>
</queryTable>
</file>

<file path=xl/queryTables/queryTable2.xml><?xml version="1.0" encoding="utf-8"?>
<queryTable xmlns="http://schemas.openxmlformats.org/spreadsheetml/2006/main" name="Индивидуальный рейтинг.accdb" connectionId="3" autoFormatId="16" applyNumberFormats="0" applyBorderFormats="0" applyFontFormats="0" applyPatternFormats="0" applyAlignmentFormats="0" applyWidthHeightFormats="0">
  <queryTableRefresh nextId="9" unboundColumnsLeft="1" unboundColumnsRight="1">
    <queryTableFields count="7">
      <queryTableField id="6" dataBound="0" tableColumnId="6"/>
      <queryTableField id="1" name="Название" tableColumnId="1"/>
      <queryTableField id="2" name="Фамилия" tableColumnId="2"/>
      <queryTableField id="3" name="Имя" tableColumnId="3"/>
      <queryTableField id="4" name="Город/страна" tableColumnId="4"/>
      <queryTableField id="8" name="Код" tableColumnId="7"/>
      <queryTableField id="5" dataBound="0" tableColumnId="5"/>
    </queryTableFields>
  </queryTableRefresh>
</queryTable>
</file>

<file path=xl/queryTables/queryTable3.xml><?xml version="1.0" encoding="utf-8"?>
<queryTable xmlns="http://schemas.openxmlformats.org/spreadsheetml/2006/main" name="Индивидуальный рейтинг.accdb" connectionId="4" autoFormatId="16" applyNumberFormats="0" applyBorderFormats="0" applyFontFormats="0" applyPatternFormats="0" applyAlignmentFormats="0" applyWidthHeightFormats="0">
  <queryTableRefresh nextId="8" unboundColumnsRight="4">
    <queryTableFields count="6">
      <queryTableField id="1" name="Название" tableColumnId="1"/>
      <queryTableField id="7" name="Жребий" tableColumnId="2"/>
      <queryTableField id="3" dataBound="0" tableColumnId="3"/>
      <queryTableField id="6" dataBound="0" tableColumnId="4"/>
      <queryTableField id="5" dataBound="0" tableColumnId="5"/>
      <queryTableField id="4" dataBound="0" tableColumnId="6"/>
    </queryTableFields>
  </queryTableRefresh>
</queryTable>
</file>

<file path=xl/queryTables/queryTable4.xml><?xml version="1.0" encoding="utf-8"?>
<queryTable xmlns="http://schemas.openxmlformats.org/spreadsheetml/2006/main" name="swiss-res" connectionId="1" autoFormatId="16" applyNumberFormats="0" applyBorderFormats="0" applyFontFormats="1" applyPatternFormats="1" applyAlignmentFormats="0" applyWidthHeightFormats="0"/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id="2" name="Таблица_Индивидуальный_рейтинг.accdb" displayName="Таблица_Индивидуальный_рейтинг.accdb" ref="A1:G686" tableType="queryTable" totalsRowShown="0">
  <autoFilter ref="A1:G686"/>
  <tableColumns count="7">
    <tableColumn id="1" uniqueName="1" name="Игрок" queryTableFieldId="1"/>
    <tableColumn id="4" uniqueName="4" name="Код" queryTableFieldId="4" dataDxfId="11"/>
    <tableColumn id="2" uniqueName="2" name="лиц" queryTableFieldId="5" dataDxfId="10"/>
    <tableColumn id="3" uniqueName="3" name="разр1" queryTableFieldId="7" dataDxfId="9"/>
    <tableColumn id="5" uniqueName="5" name="разр2" queryTableFieldId="8" dataDxfId="8"/>
    <tableColumn id="6" uniqueName="6" name="разр3" queryTableFieldId="9" dataDxfId="7"/>
    <tableColumn id="7" uniqueName="7" name="можно" queryTableFieldId="10" dataDxfId="6">
      <calculatedColumnFormula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_Индивидуальный_рейтинг.accdb2" displayName="Таблица_Индивидуальный_рейтинг.accdb2" ref="A1:G117" tableType="queryTable" totalsRowShown="0">
  <autoFilter ref="A1:G117"/>
  <tableColumns count="7">
    <tableColumn id="6" uniqueName="6" name="Столбец2" queryTableFieldId="6" dataDxfId="5">
      <calculatedColumnFormula>B2&amp;G2</calculatedColumnFormula>
    </tableColumn>
    <tableColumn id="1" uniqueName="1" name="Название" queryTableFieldId="1"/>
    <tableColumn id="2" uniqueName="2" name="Фамилия" queryTableFieldId="2"/>
    <tableColumn id="3" uniqueName="3" name="Имя" queryTableFieldId="3"/>
    <tableColumn id="4" uniqueName="4" name="Город/страна" queryTableFieldId="4"/>
    <tableColumn id="7" uniqueName="7" name="Код" queryTableFieldId="8"/>
    <tableColumn id="5" uniqueName="5" name="Столбец1" queryTableFieldId="5" dataDxfId="4">
      <calculatedColumnFormula>IF(B2=B1,G1+1,1)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_Индивидуальный_рейтинг.accdb4" displayName="Таблица_Индивидуальный_рейтинг.accdb4" ref="A1:F31" tableType="queryTable" totalsRowShown="0">
  <autoFilter ref="A1:F31"/>
  <tableColumns count="6">
    <tableColumn id="1" uniqueName="1" name="Название" queryTableFieldId="1"/>
    <tableColumn id="2" uniqueName="2" name="Жребий" queryTableFieldId="7"/>
    <tableColumn id="3" uniqueName="3" name="Столбец1" queryTableFieldId="3" dataDxfId="3">
      <calculatedColumnFormula>IFERROR(VLOOKUP($A2&amp;COLUMN()-2,'Триплеты игроки'!$A:$G,3,0)&amp;" "&amp;VLOOKUP($A2&amp;COLUMN()-2,'Триплеты игроки'!$A:$G,4,0),"")</calculatedColumnFormula>
    </tableColumn>
    <tableColumn id="4" uniqueName="4" name="Столбец2" queryTableFieldId="6">
      <calculatedColumnFormula>IFERROR(VLOOKUP($A2&amp;COLUMN()-2,'Триплеты игроки'!$A:$G,3,0)&amp;" "&amp;VLOOKUP($A2&amp;COLUMN()-2,'Триплеты игроки'!$A:$G,4,0),"")</calculatedColumnFormula>
    </tableColumn>
    <tableColumn id="5" uniqueName="5" name="Столбец3" queryTableFieldId="5">
      <calculatedColumnFormula>IFERROR(VLOOKUP($A2&amp;COLUMN()-2,'Триплеты игроки'!$A:$G,3,0)&amp;" "&amp;VLOOKUP($A2&amp;COLUMN()-2,'Триплеты игроки'!$A:$G,4,0),"")</calculatedColumnFormula>
    </tableColumn>
    <tableColumn id="6" uniqueName="6" name="Столбец4" queryTableFieldId="4">
      <calculatedColumnFormula>IFERROR(VLOOKUP($A2&amp;COLUMN()-2,'Триплеты игроки'!$A:$G,3,0)&amp;" "&amp;VLOOKUP($A2&amp;COLUMN()-2,'Триплеты игроки'!$A:$G,4,0),"")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686"/>
  <sheetViews>
    <sheetView topLeftCell="A16" workbookViewId="0">
      <selection activeCell="G2" sqref="G2"/>
    </sheetView>
  </sheetViews>
  <sheetFormatPr defaultRowHeight="15" x14ac:dyDescent="0.25"/>
  <cols>
    <col min="1" max="1" width="28.7109375" bestFit="1" customWidth="1"/>
    <col min="2" max="2" width="9.140625" bestFit="1" customWidth="1"/>
    <col min="3" max="3" width="9" bestFit="1" customWidth="1"/>
    <col min="4" max="6" width="10.7109375" bestFit="1" customWidth="1"/>
    <col min="7" max="7" width="9.85546875" bestFit="1" customWidth="1"/>
    <col min="8" max="8" width="13.5703125" bestFit="1" customWidth="1"/>
    <col min="9" max="9" width="9.140625" style="4" bestFit="1" customWidth="1"/>
  </cols>
  <sheetData>
    <row r="1" spans="1:9" x14ac:dyDescent="0.25">
      <c r="A1" t="s">
        <v>0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t="s">
        <v>17</v>
      </c>
      <c r="I1"/>
    </row>
    <row r="2" spans="1:9" x14ac:dyDescent="0.25">
      <c r="A2" t="s">
        <v>23</v>
      </c>
      <c r="B2" s="4">
        <v>212</v>
      </c>
      <c r="C2" s="4">
        <v>0</v>
      </c>
      <c r="D2" s="4">
        <v>1</v>
      </c>
      <c r="E2" s="4">
        <v>0</v>
      </c>
      <c r="F2" s="4">
        <v>1</v>
      </c>
      <c r="G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"/>
    </row>
    <row r="3" spans="1:9" x14ac:dyDescent="0.25">
      <c r="A3" t="s">
        <v>24</v>
      </c>
      <c r="B3" s="4">
        <v>166</v>
      </c>
      <c r="C3" s="4">
        <v>0</v>
      </c>
      <c r="D3" s="4">
        <v>1</v>
      </c>
      <c r="E3" s="4">
        <v>0</v>
      </c>
      <c r="F3" s="4">
        <v>0</v>
      </c>
      <c r="G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"/>
    </row>
    <row r="4" spans="1:9" x14ac:dyDescent="0.25">
      <c r="A4" t="s">
        <v>25</v>
      </c>
      <c r="B4" s="4">
        <v>165</v>
      </c>
      <c r="C4" s="4">
        <v>0</v>
      </c>
      <c r="D4" s="4">
        <v>1</v>
      </c>
      <c r="E4" s="4">
        <v>0</v>
      </c>
      <c r="F4" s="4">
        <v>0</v>
      </c>
      <c r="G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"/>
    </row>
    <row r="5" spans="1:9" x14ac:dyDescent="0.25">
      <c r="A5" t="s">
        <v>26</v>
      </c>
      <c r="B5" s="4">
        <v>164</v>
      </c>
      <c r="C5" s="4">
        <v>0</v>
      </c>
      <c r="D5" s="4">
        <v>1</v>
      </c>
      <c r="E5" s="4">
        <v>0</v>
      </c>
      <c r="F5" s="4">
        <v>0</v>
      </c>
      <c r="G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"/>
    </row>
    <row r="6" spans="1:9" x14ac:dyDescent="0.25">
      <c r="A6" t="s">
        <v>27</v>
      </c>
      <c r="B6" s="4">
        <v>656</v>
      </c>
      <c r="C6" s="4">
        <v>0</v>
      </c>
      <c r="D6" s="4">
        <v>1</v>
      </c>
      <c r="E6" s="4">
        <v>0</v>
      </c>
      <c r="F6" s="4">
        <v>1</v>
      </c>
      <c r="G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"/>
    </row>
    <row r="7" spans="1:9" x14ac:dyDescent="0.25">
      <c r="A7" t="s">
        <v>28</v>
      </c>
      <c r="B7" s="4">
        <v>657</v>
      </c>
      <c r="C7" s="4">
        <v>0</v>
      </c>
      <c r="D7" s="4">
        <v>1</v>
      </c>
      <c r="E7" s="4">
        <v>0</v>
      </c>
      <c r="F7" s="4">
        <v>1</v>
      </c>
      <c r="G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"/>
    </row>
    <row r="8" spans="1:9" x14ac:dyDescent="0.25">
      <c r="A8" t="s">
        <v>29</v>
      </c>
      <c r="B8" s="4">
        <v>658</v>
      </c>
      <c r="C8" s="4">
        <v>0</v>
      </c>
      <c r="D8" s="4">
        <v>1</v>
      </c>
      <c r="E8" s="4">
        <v>0</v>
      </c>
      <c r="F8" s="4">
        <v>1</v>
      </c>
      <c r="G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"/>
    </row>
    <row r="9" spans="1:9" x14ac:dyDescent="0.25">
      <c r="A9" t="s">
        <v>30</v>
      </c>
      <c r="B9" s="4">
        <v>661</v>
      </c>
      <c r="C9" s="4">
        <v>0</v>
      </c>
      <c r="D9" s="4">
        <v>1</v>
      </c>
      <c r="E9" s="4">
        <v>0</v>
      </c>
      <c r="F9" s="4">
        <v>1</v>
      </c>
      <c r="G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"/>
    </row>
    <row r="10" spans="1:9" x14ac:dyDescent="0.25">
      <c r="A10" t="s">
        <v>31</v>
      </c>
      <c r="B10" s="4">
        <v>659</v>
      </c>
      <c r="C10" s="4">
        <v>0</v>
      </c>
      <c r="D10" s="4">
        <v>1</v>
      </c>
      <c r="E10" s="4">
        <v>0</v>
      </c>
      <c r="F10" s="4">
        <v>1</v>
      </c>
      <c r="G1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"/>
    </row>
    <row r="11" spans="1:9" x14ac:dyDescent="0.25">
      <c r="A11" t="s">
        <v>32</v>
      </c>
      <c r="B11" s="4">
        <v>660</v>
      </c>
      <c r="C11" s="4">
        <v>0</v>
      </c>
      <c r="D11" s="4">
        <v>1</v>
      </c>
      <c r="E11" s="4">
        <v>0</v>
      </c>
      <c r="F11" s="4">
        <v>1</v>
      </c>
      <c r="G1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"/>
    </row>
    <row r="12" spans="1:9" x14ac:dyDescent="0.25">
      <c r="A12" t="s">
        <v>33</v>
      </c>
      <c r="B12" s="4">
        <v>667</v>
      </c>
      <c r="C12" s="4">
        <v>0</v>
      </c>
      <c r="D12" s="4">
        <v>1</v>
      </c>
      <c r="E12" s="4">
        <v>0</v>
      </c>
      <c r="F12" s="4">
        <v>0</v>
      </c>
      <c r="G1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"/>
    </row>
    <row r="13" spans="1:9" x14ac:dyDescent="0.25">
      <c r="A13" t="s">
        <v>34</v>
      </c>
      <c r="B13" s="4">
        <v>500</v>
      </c>
      <c r="C13" s="4">
        <v>0</v>
      </c>
      <c r="D13" s="4">
        <v>1</v>
      </c>
      <c r="E13" s="4">
        <v>0</v>
      </c>
      <c r="F13" s="4">
        <v>0</v>
      </c>
      <c r="G1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"/>
    </row>
    <row r="14" spans="1:9" x14ac:dyDescent="0.25">
      <c r="A14" t="s">
        <v>35</v>
      </c>
      <c r="B14" s="4">
        <v>268</v>
      </c>
      <c r="C14" s="4">
        <v>0</v>
      </c>
      <c r="D14" s="4">
        <v>1</v>
      </c>
      <c r="E14" s="4">
        <v>0</v>
      </c>
      <c r="F14" s="4">
        <v>0</v>
      </c>
      <c r="G1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"/>
    </row>
    <row r="15" spans="1:9" x14ac:dyDescent="0.25">
      <c r="A15" t="s">
        <v>36</v>
      </c>
      <c r="B15" s="4">
        <v>388</v>
      </c>
      <c r="C15" s="4">
        <v>0</v>
      </c>
      <c r="D15" s="4">
        <v>1</v>
      </c>
      <c r="E15" s="4">
        <v>0</v>
      </c>
      <c r="F15" s="4">
        <v>0</v>
      </c>
      <c r="G1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"/>
    </row>
    <row r="16" spans="1:9" x14ac:dyDescent="0.25">
      <c r="A16" t="s">
        <v>37</v>
      </c>
      <c r="B16" s="4">
        <v>327</v>
      </c>
      <c r="C16" s="4">
        <v>1</v>
      </c>
      <c r="D16" s="4">
        <v>1</v>
      </c>
      <c r="E16" s="4">
        <v>0</v>
      </c>
      <c r="F16" s="4">
        <v>0</v>
      </c>
      <c r="G1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"/>
    </row>
    <row r="17" spans="1:9" x14ac:dyDescent="0.25">
      <c r="A17" t="s">
        <v>38</v>
      </c>
      <c r="B17" s="4">
        <v>464</v>
      </c>
      <c r="C17" s="4">
        <v>1</v>
      </c>
      <c r="D17" s="4">
        <v>1</v>
      </c>
      <c r="E17" s="4">
        <v>0</v>
      </c>
      <c r="F17" s="4">
        <v>0</v>
      </c>
      <c r="G1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"/>
    </row>
    <row r="18" spans="1:9" x14ac:dyDescent="0.25">
      <c r="A18" t="s">
        <v>39</v>
      </c>
      <c r="B18" s="4">
        <v>547</v>
      </c>
      <c r="C18" s="4">
        <v>0</v>
      </c>
      <c r="D18" s="4">
        <v>1</v>
      </c>
      <c r="E18" s="4">
        <v>0</v>
      </c>
      <c r="F18" s="4">
        <v>0</v>
      </c>
      <c r="G1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"/>
    </row>
    <row r="19" spans="1:9" x14ac:dyDescent="0.25">
      <c r="A19" t="s">
        <v>40</v>
      </c>
      <c r="B19" s="4">
        <v>1</v>
      </c>
      <c r="C19" s="4">
        <v>0</v>
      </c>
      <c r="D19" s="4">
        <v>1</v>
      </c>
      <c r="E19" s="4">
        <v>0</v>
      </c>
      <c r="F19" s="4">
        <v>0</v>
      </c>
      <c r="G1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"/>
    </row>
    <row r="20" spans="1:9" x14ac:dyDescent="0.25">
      <c r="A20" t="s">
        <v>41</v>
      </c>
      <c r="B20" s="4">
        <v>2</v>
      </c>
      <c r="C20" s="4">
        <v>0</v>
      </c>
      <c r="D20" s="4">
        <v>1</v>
      </c>
      <c r="E20" s="4">
        <v>0</v>
      </c>
      <c r="F20" s="4">
        <v>0</v>
      </c>
      <c r="G2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"/>
    </row>
    <row r="21" spans="1:9" x14ac:dyDescent="0.25">
      <c r="A21" t="s">
        <v>42</v>
      </c>
      <c r="B21" s="4">
        <v>634</v>
      </c>
      <c r="C21" s="4">
        <v>0</v>
      </c>
      <c r="D21" s="4">
        <v>1</v>
      </c>
      <c r="E21" s="4">
        <v>0</v>
      </c>
      <c r="F21" s="4">
        <v>0</v>
      </c>
      <c r="G2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"/>
    </row>
    <row r="22" spans="1:9" x14ac:dyDescent="0.25">
      <c r="A22" t="s">
        <v>43</v>
      </c>
      <c r="B22" s="4">
        <v>602</v>
      </c>
      <c r="C22" s="4">
        <v>0</v>
      </c>
      <c r="D22" s="4">
        <v>1</v>
      </c>
      <c r="E22" s="4">
        <v>0</v>
      </c>
      <c r="F22" s="4">
        <v>0</v>
      </c>
      <c r="G2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"/>
    </row>
    <row r="23" spans="1:9" x14ac:dyDescent="0.25">
      <c r="A23" t="s">
        <v>44</v>
      </c>
      <c r="B23" s="4">
        <v>202</v>
      </c>
      <c r="C23" s="4">
        <v>0</v>
      </c>
      <c r="D23" s="4">
        <v>1</v>
      </c>
      <c r="E23" s="4">
        <v>0</v>
      </c>
      <c r="F23" s="4">
        <v>0</v>
      </c>
      <c r="G2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"/>
    </row>
    <row r="24" spans="1:9" x14ac:dyDescent="0.25">
      <c r="A24" t="s">
        <v>45</v>
      </c>
      <c r="B24" s="4">
        <v>603</v>
      </c>
      <c r="C24" s="4">
        <v>0</v>
      </c>
      <c r="D24" s="4">
        <v>1</v>
      </c>
      <c r="E24" s="4">
        <v>0</v>
      </c>
      <c r="F24" s="4">
        <v>0</v>
      </c>
      <c r="G2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"/>
    </row>
    <row r="25" spans="1:9" x14ac:dyDescent="0.25">
      <c r="A25" t="s">
        <v>46</v>
      </c>
      <c r="B25" s="4">
        <v>419</v>
      </c>
      <c r="C25" s="4">
        <v>0</v>
      </c>
      <c r="D25" s="4">
        <v>1</v>
      </c>
      <c r="E25" s="4">
        <v>0</v>
      </c>
      <c r="F25" s="4">
        <v>0</v>
      </c>
      <c r="G2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"/>
    </row>
    <row r="26" spans="1:9" x14ac:dyDescent="0.25">
      <c r="A26" t="s">
        <v>47</v>
      </c>
      <c r="B26" s="4">
        <v>560</v>
      </c>
      <c r="C26" s="4">
        <v>0</v>
      </c>
      <c r="D26" s="4">
        <v>1</v>
      </c>
      <c r="E26" s="4">
        <v>0</v>
      </c>
      <c r="F26" s="4">
        <v>0</v>
      </c>
      <c r="G2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"/>
    </row>
    <row r="27" spans="1:9" x14ac:dyDescent="0.25">
      <c r="A27" t="s">
        <v>48</v>
      </c>
      <c r="B27" s="4">
        <v>181</v>
      </c>
      <c r="C27" s="4">
        <v>1</v>
      </c>
      <c r="D27" s="4">
        <v>1</v>
      </c>
      <c r="E27" s="4">
        <v>0</v>
      </c>
      <c r="F27" s="4">
        <v>0</v>
      </c>
      <c r="G2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"/>
    </row>
    <row r="28" spans="1:9" x14ac:dyDescent="0.25">
      <c r="A28" t="s">
        <v>49</v>
      </c>
      <c r="B28" s="4">
        <v>231</v>
      </c>
      <c r="C28" s="4">
        <v>0</v>
      </c>
      <c r="D28" s="4">
        <v>1</v>
      </c>
      <c r="E28" s="4">
        <v>0</v>
      </c>
      <c r="F28" s="4">
        <v>0</v>
      </c>
      <c r="G2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"/>
    </row>
    <row r="29" spans="1:9" x14ac:dyDescent="0.25">
      <c r="A29" t="s">
        <v>50</v>
      </c>
      <c r="B29" s="4">
        <v>177</v>
      </c>
      <c r="C29" s="4">
        <v>0</v>
      </c>
      <c r="D29" s="4">
        <v>1</v>
      </c>
      <c r="E29" s="4">
        <v>0</v>
      </c>
      <c r="F29" s="4">
        <v>1</v>
      </c>
      <c r="G2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"/>
    </row>
    <row r="30" spans="1:9" x14ac:dyDescent="0.25">
      <c r="A30" t="s">
        <v>51</v>
      </c>
      <c r="B30" s="4">
        <v>178</v>
      </c>
      <c r="C30" s="4">
        <v>0</v>
      </c>
      <c r="D30" s="4">
        <v>1</v>
      </c>
      <c r="E30" s="4">
        <v>0</v>
      </c>
      <c r="F30" s="4">
        <v>1</v>
      </c>
      <c r="G3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"/>
    </row>
    <row r="31" spans="1:9" x14ac:dyDescent="0.25">
      <c r="A31" t="s">
        <v>52</v>
      </c>
      <c r="B31" s="4">
        <v>3</v>
      </c>
      <c r="C31" s="4">
        <v>0</v>
      </c>
      <c r="D31" s="4">
        <v>1</v>
      </c>
      <c r="E31" s="4">
        <v>0</v>
      </c>
      <c r="F31" s="4">
        <v>0</v>
      </c>
      <c r="G3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"/>
    </row>
    <row r="32" spans="1:9" x14ac:dyDescent="0.25">
      <c r="A32" t="s">
        <v>53</v>
      </c>
      <c r="B32" s="4">
        <v>691</v>
      </c>
      <c r="C32" s="4">
        <v>0</v>
      </c>
      <c r="D32" s="4">
        <v>1</v>
      </c>
      <c r="E32" s="4">
        <v>0</v>
      </c>
      <c r="F32" s="4">
        <v>1</v>
      </c>
      <c r="G3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"/>
    </row>
    <row r="33" spans="1:9" x14ac:dyDescent="0.25">
      <c r="A33" t="s">
        <v>54</v>
      </c>
      <c r="B33" s="4">
        <v>441</v>
      </c>
      <c r="C33" s="4">
        <v>1</v>
      </c>
      <c r="D33" s="4">
        <v>1</v>
      </c>
      <c r="E33" s="4">
        <v>0</v>
      </c>
      <c r="F33" s="4">
        <v>0</v>
      </c>
      <c r="G3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"/>
    </row>
    <row r="34" spans="1:9" x14ac:dyDescent="0.25">
      <c r="A34" t="s">
        <v>55</v>
      </c>
      <c r="B34" s="4">
        <v>517</v>
      </c>
      <c r="C34" s="4">
        <v>0</v>
      </c>
      <c r="D34" s="4">
        <v>1</v>
      </c>
      <c r="E34" s="4">
        <v>0</v>
      </c>
      <c r="F34" s="4">
        <v>0</v>
      </c>
      <c r="G3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"/>
    </row>
    <row r="35" spans="1:9" x14ac:dyDescent="0.25">
      <c r="A35" t="s">
        <v>56</v>
      </c>
      <c r="B35" s="4">
        <v>432</v>
      </c>
      <c r="C35" s="4">
        <v>0</v>
      </c>
      <c r="D35" s="4">
        <v>1</v>
      </c>
      <c r="E35" s="4">
        <v>0</v>
      </c>
      <c r="F35" s="4">
        <v>0</v>
      </c>
      <c r="G3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"/>
    </row>
    <row r="36" spans="1:9" x14ac:dyDescent="0.25">
      <c r="A36" t="s">
        <v>57</v>
      </c>
      <c r="B36" s="4">
        <v>276</v>
      </c>
      <c r="C36" s="4">
        <v>0</v>
      </c>
      <c r="D36" s="4">
        <v>1</v>
      </c>
      <c r="E36" s="4">
        <v>0</v>
      </c>
      <c r="F36" s="4">
        <v>0</v>
      </c>
      <c r="G3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"/>
    </row>
    <row r="37" spans="1:9" x14ac:dyDescent="0.25">
      <c r="A37" t="s">
        <v>58</v>
      </c>
      <c r="B37" s="4">
        <v>442</v>
      </c>
      <c r="C37" s="4">
        <v>0</v>
      </c>
      <c r="D37" s="4">
        <v>1</v>
      </c>
      <c r="E37" s="4">
        <v>0</v>
      </c>
      <c r="F37" s="4">
        <v>0</v>
      </c>
      <c r="G3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"/>
    </row>
    <row r="38" spans="1:9" x14ac:dyDescent="0.25">
      <c r="A38" t="s">
        <v>59</v>
      </c>
      <c r="B38" s="4">
        <v>4</v>
      </c>
      <c r="C38" s="4">
        <v>0</v>
      </c>
      <c r="D38" s="4">
        <v>1</v>
      </c>
      <c r="E38" s="4">
        <v>0</v>
      </c>
      <c r="F38" s="4">
        <v>0</v>
      </c>
      <c r="G3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"/>
    </row>
    <row r="39" spans="1:9" x14ac:dyDescent="0.25">
      <c r="A39" t="s">
        <v>60</v>
      </c>
      <c r="B39" s="4">
        <v>286</v>
      </c>
      <c r="C39" s="4">
        <v>0</v>
      </c>
      <c r="D39" s="4">
        <v>1</v>
      </c>
      <c r="E39" s="4">
        <v>0</v>
      </c>
      <c r="F39" s="4">
        <v>0</v>
      </c>
      <c r="G3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"/>
    </row>
    <row r="40" spans="1:9" x14ac:dyDescent="0.25">
      <c r="A40" t="s">
        <v>61</v>
      </c>
      <c r="B40" s="4">
        <v>5</v>
      </c>
      <c r="C40" s="4">
        <v>1</v>
      </c>
      <c r="D40" s="4">
        <v>1</v>
      </c>
      <c r="E40" s="4">
        <v>0</v>
      </c>
      <c r="F40" s="4">
        <v>0</v>
      </c>
      <c r="G4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"/>
    </row>
    <row r="41" spans="1:9" x14ac:dyDescent="0.25">
      <c r="A41" t="s">
        <v>62</v>
      </c>
      <c r="B41" s="4">
        <v>687</v>
      </c>
      <c r="C41" s="4">
        <v>1</v>
      </c>
      <c r="D41" s="4">
        <v>1</v>
      </c>
      <c r="E41" s="4">
        <v>0</v>
      </c>
      <c r="F41" s="4">
        <v>1</v>
      </c>
      <c r="G4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"/>
    </row>
    <row r="42" spans="1:9" x14ac:dyDescent="0.25">
      <c r="A42" t="s">
        <v>63</v>
      </c>
      <c r="B42" s="4">
        <v>341</v>
      </c>
      <c r="C42" s="4">
        <v>0</v>
      </c>
      <c r="D42" s="4">
        <v>1</v>
      </c>
      <c r="E42" s="4">
        <v>0</v>
      </c>
      <c r="F42" s="4">
        <v>0</v>
      </c>
      <c r="G4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"/>
    </row>
    <row r="43" spans="1:9" x14ac:dyDescent="0.25">
      <c r="A43" t="s">
        <v>64</v>
      </c>
      <c r="B43" s="4">
        <v>7</v>
      </c>
      <c r="C43" s="4">
        <v>0</v>
      </c>
      <c r="D43" s="4">
        <v>1</v>
      </c>
      <c r="E43" s="4">
        <v>0</v>
      </c>
      <c r="F43" s="4">
        <v>0</v>
      </c>
      <c r="G4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"/>
    </row>
    <row r="44" spans="1:9" x14ac:dyDescent="0.25">
      <c r="A44" t="s">
        <v>65</v>
      </c>
      <c r="B44" s="4">
        <v>6</v>
      </c>
      <c r="C44" s="4">
        <v>1</v>
      </c>
      <c r="D44" s="4">
        <v>1</v>
      </c>
      <c r="E44" s="4">
        <v>0</v>
      </c>
      <c r="F44" s="4">
        <v>0</v>
      </c>
      <c r="G4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4"/>
    </row>
    <row r="45" spans="1:9" x14ac:dyDescent="0.25">
      <c r="A45" t="s">
        <v>66</v>
      </c>
      <c r="B45" s="4">
        <v>450</v>
      </c>
      <c r="C45" s="4">
        <v>0</v>
      </c>
      <c r="D45" s="4">
        <v>1</v>
      </c>
      <c r="E45" s="4">
        <v>0</v>
      </c>
      <c r="F45" s="4">
        <v>0</v>
      </c>
      <c r="G4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5"/>
    </row>
    <row r="46" spans="1:9" x14ac:dyDescent="0.25">
      <c r="A46" t="s">
        <v>67</v>
      </c>
      <c r="B46" s="4">
        <v>512</v>
      </c>
      <c r="C46" s="4">
        <v>0</v>
      </c>
      <c r="D46" s="4">
        <v>1</v>
      </c>
      <c r="E46" s="4">
        <v>0</v>
      </c>
      <c r="F46" s="4">
        <v>0</v>
      </c>
      <c r="G4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6"/>
    </row>
    <row r="47" spans="1:9" x14ac:dyDescent="0.25">
      <c r="A47" t="s">
        <v>68</v>
      </c>
      <c r="B47" s="4">
        <v>8</v>
      </c>
      <c r="C47" s="4">
        <v>1</v>
      </c>
      <c r="D47" s="4">
        <v>1</v>
      </c>
      <c r="E47" s="4">
        <v>0</v>
      </c>
      <c r="F47" s="4">
        <v>0</v>
      </c>
      <c r="G4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7"/>
    </row>
    <row r="48" spans="1:9" x14ac:dyDescent="0.25">
      <c r="A48" t="s">
        <v>69</v>
      </c>
      <c r="B48" s="4">
        <v>256</v>
      </c>
      <c r="C48" s="4">
        <v>0</v>
      </c>
      <c r="D48" s="4">
        <v>1</v>
      </c>
      <c r="E48" s="4">
        <v>0</v>
      </c>
      <c r="F48" s="4">
        <v>0</v>
      </c>
      <c r="G4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8"/>
    </row>
    <row r="49" spans="1:9" x14ac:dyDescent="0.25">
      <c r="A49" t="s">
        <v>70</v>
      </c>
      <c r="B49" s="4">
        <v>9</v>
      </c>
      <c r="C49" s="4">
        <v>0</v>
      </c>
      <c r="D49" s="4">
        <v>1</v>
      </c>
      <c r="E49" s="4">
        <v>0</v>
      </c>
      <c r="F49" s="4">
        <v>0</v>
      </c>
      <c r="G4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9"/>
    </row>
    <row r="50" spans="1:9" x14ac:dyDescent="0.25">
      <c r="A50" t="s">
        <v>71</v>
      </c>
      <c r="B50" s="4">
        <v>655</v>
      </c>
      <c r="C50" s="4">
        <v>1</v>
      </c>
      <c r="D50" s="4">
        <v>1</v>
      </c>
      <c r="E50" s="4">
        <v>0</v>
      </c>
      <c r="F50" s="4">
        <v>1</v>
      </c>
      <c r="G5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0"/>
    </row>
    <row r="51" spans="1:9" x14ac:dyDescent="0.25">
      <c r="A51" t="s">
        <v>72</v>
      </c>
      <c r="B51" s="4">
        <v>438</v>
      </c>
      <c r="C51" s="4">
        <v>0</v>
      </c>
      <c r="D51" s="4">
        <v>1</v>
      </c>
      <c r="E51" s="4">
        <v>0</v>
      </c>
      <c r="F51" s="4">
        <v>0</v>
      </c>
      <c r="G5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1"/>
    </row>
    <row r="52" spans="1:9" x14ac:dyDescent="0.25">
      <c r="A52" t="s">
        <v>73</v>
      </c>
      <c r="B52" s="4">
        <v>536</v>
      </c>
      <c r="C52" s="4">
        <v>0</v>
      </c>
      <c r="D52" s="4">
        <v>1</v>
      </c>
      <c r="E52" s="4">
        <v>0</v>
      </c>
      <c r="F52" s="4">
        <v>0</v>
      </c>
      <c r="G5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2"/>
    </row>
    <row r="53" spans="1:9" x14ac:dyDescent="0.25">
      <c r="A53" t="s">
        <v>74</v>
      </c>
      <c r="B53" s="4">
        <v>487</v>
      </c>
      <c r="C53" s="4">
        <v>0</v>
      </c>
      <c r="D53" s="4">
        <v>1</v>
      </c>
      <c r="E53" s="4">
        <v>0</v>
      </c>
      <c r="F53" s="4">
        <v>0</v>
      </c>
      <c r="G5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3"/>
    </row>
    <row r="54" spans="1:9" x14ac:dyDescent="0.25">
      <c r="A54" t="s">
        <v>75</v>
      </c>
      <c r="B54" s="4">
        <v>610</v>
      </c>
      <c r="C54" s="4">
        <v>0</v>
      </c>
      <c r="D54" s="4">
        <v>1</v>
      </c>
      <c r="E54" s="4">
        <v>0</v>
      </c>
      <c r="F54" s="4">
        <v>0</v>
      </c>
      <c r="G5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4"/>
    </row>
    <row r="55" spans="1:9" x14ac:dyDescent="0.25">
      <c r="A55" t="s">
        <v>76</v>
      </c>
      <c r="B55" s="4">
        <v>308</v>
      </c>
      <c r="C55" s="4">
        <v>1</v>
      </c>
      <c r="D55" s="4">
        <v>1</v>
      </c>
      <c r="E55" s="4">
        <v>0</v>
      </c>
      <c r="F55" s="4">
        <v>0</v>
      </c>
      <c r="G5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5"/>
    </row>
    <row r="56" spans="1:9" x14ac:dyDescent="0.25">
      <c r="A56" t="s">
        <v>77</v>
      </c>
      <c r="B56" s="4">
        <v>10</v>
      </c>
      <c r="C56" s="4">
        <v>0</v>
      </c>
      <c r="D56" s="4">
        <v>1</v>
      </c>
      <c r="E56" s="4">
        <v>0</v>
      </c>
      <c r="F56" s="4">
        <v>0</v>
      </c>
      <c r="G5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6"/>
    </row>
    <row r="57" spans="1:9" x14ac:dyDescent="0.25">
      <c r="A57" t="s">
        <v>78</v>
      </c>
      <c r="B57" s="4">
        <v>349</v>
      </c>
      <c r="C57" s="4">
        <v>0</v>
      </c>
      <c r="D57" s="4">
        <v>1</v>
      </c>
      <c r="E57" s="4">
        <v>0</v>
      </c>
      <c r="F57" s="4">
        <v>1</v>
      </c>
      <c r="G5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7"/>
    </row>
    <row r="58" spans="1:9" x14ac:dyDescent="0.25">
      <c r="A58" t="s">
        <v>79</v>
      </c>
      <c r="B58" s="4">
        <v>282</v>
      </c>
      <c r="C58" s="4">
        <v>0</v>
      </c>
      <c r="D58" s="4">
        <v>1</v>
      </c>
      <c r="E58" s="4">
        <v>0</v>
      </c>
      <c r="F58" s="4">
        <v>0</v>
      </c>
      <c r="G5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8"/>
    </row>
    <row r="59" spans="1:9" x14ac:dyDescent="0.25">
      <c r="A59" t="s">
        <v>80</v>
      </c>
      <c r="B59" s="4">
        <v>576</v>
      </c>
      <c r="C59" s="4">
        <v>0</v>
      </c>
      <c r="D59" s="4">
        <v>1</v>
      </c>
      <c r="E59" s="4">
        <v>0</v>
      </c>
      <c r="F59" s="4">
        <v>0</v>
      </c>
      <c r="G5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9"/>
    </row>
    <row r="60" spans="1:9" x14ac:dyDescent="0.25">
      <c r="A60" t="s">
        <v>81</v>
      </c>
      <c r="B60" s="4">
        <v>577</v>
      </c>
      <c r="C60" s="4">
        <v>0</v>
      </c>
      <c r="D60" s="4">
        <v>1</v>
      </c>
      <c r="E60" s="4">
        <v>0</v>
      </c>
      <c r="F60" s="4">
        <v>0</v>
      </c>
      <c r="G6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0"/>
    </row>
    <row r="61" spans="1:9" x14ac:dyDescent="0.25">
      <c r="A61" t="s">
        <v>82</v>
      </c>
      <c r="B61" s="4">
        <v>605</v>
      </c>
      <c r="C61" s="4">
        <v>0</v>
      </c>
      <c r="D61" s="4">
        <v>1</v>
      </c>
      <c r="E61" s="4">
        <v>0</v>
      </c>
      <c r="F61" s="4">
        <v>0</v>
      </c>
      <c r="G6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1"/>
    </row>
    <row r="62" spans="1:9" x14ac:dyDescent="0.25">
      <c r="A62" t="s">
        <v>83</v>
      </c>
      <c r="B62" s="4">
        <v>11</v>
      </c>
      <c r="C62" s="4">
        <v>0</v>
      </c>
      <c r="D62" s="4">
        <v>1</v>
      </c>
      <c r="E62" s="4">
        <v>0</v>
      </c>
      <c r="F62" s="4">
        <v>0</v>
      </c>
      <c r="G6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2"/>
    </row>
    <row r="63" spans="1:9" x14ac:dyDescent="0.25">
      <c r="A63" t="s">
        <v>84</v>
      </c>
      <c r="B63" s="4">
        <v>622</v>
      </c>
      <c r="C63" s="4">
        <v>0</v>
      </c>
      <c r="D63" s="4">
        <v>1</v>
      </c>
      <c r="E63" s="4">
        <v>0</v>
      </c>
      <c r="F63" s="4">
        <v>0</v>
      </c>
      <c r="G6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3"/>
    </row>
    <row r="64" spans="1:9" x14ac:dyDescent="0.25">
      <c r="A64" t="s">
        <v>85</v>
      </c>
      <c r="B64" s="4">
        <v>443</v>
      </c>
      <c r="C64" s="4">
        <v>1</v>
      </c>
      <c r="D64" s="4">
        <v>1</v>
      </c>
      <c r="E64" s="4">
        <v>0</v>
      </c>
      <c r="F64" s="4">
        <v>0</v>
      </c>
      <c r="G6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4"/>
    </row>
    <row r="65" spans="1:9" x14ac:dyDescent="0.25">
      <c r="A65" t="s">
        <v>86</v>
      </c>
      <c r="B65" s="4">
        <v>12</v>
      </c>
      <c r="C65" s="4">
        <v>1</v>
      </c>
      <c r="D65" s="4">
        <v>1</v>
      </c>
      <c r="E65" s="4">
        <v>0</v>
      </c>
      <c r="F65" s="4">
        <v>0</v>
      </c>
      <c r="G6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5"/>
    </row>
    <row r="66" spans="1:9" x14ac:dyDescent="0.25">
      <c r="A66" t="s">
        <v>87</v>
      </c>
      <c r="B66" s="4">
        <v>217</v>
      </c>
      <c r="C66" s="4">
        <v>0</v>
      </c>
      <c r="D66" s="4">
        <v>1</v>
      </c>
      <c r="E66" s="4">
        <v>0</v>
      </c>
      <c r="F66" s="4">
        <v>0</v>
      </c>
      <c r="G6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6"/>
    </row>
    <row r="67" spans="1:9" x14ac:dyDescent="0.25">
      <c r="A67" t="s">
        <v>88</v>
      </c>
      <c r="B67" s="4">
        <v>247</v>
      </c>
      <c r="C67" s="4">
        <v>0</v>
      </c>
      <c r="D67" s="4">
        <v>1</v>
      </c>
      <c r="E67" s="4">
        <v>0</v>
      </c>
      <c r="F67" s="4">
        <v>0</v>
      </c>
      <c r="G6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7"/>
    </row>
    <row r="68" spans="1:9" x14ac:dyDescent="0.25">
      <c r="A68" t="s">
        <v>89</v>
      </c>
      <c r="B68" s="4">
        <v>370</v>
      </c>
      <c r="C68" s="4">
        <v>0</v>
      </c>
      <c r="D68" s="4">
        <v>1</v>
      </c>
      <c r="E68" s="4">
        <v>0</v>
      </c>
      <c r="F68" s="4">
        <v>0</v>
      </c>
      <c r="G6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8"/>
    </row>
    <row r="69" spans="1:9" x14ac:dyDescent="0.25">
      <c r="A69" t="s">
        <v>90</v>
      </c>
      <c r="B69" s="4">
        <v>13</v>
      </c>
      <c r="C69" s="4">
        <v>0</v>
      </c>
      <c r="D69" s="4">
        <v>1</v>
      </c>
      <c r="E69" s="4">
        <v>0</v>
      </c>
      <c r="F69" s="4">
        <v>0</v>
      </c>
      <c r="G6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9"/>
    </row>
    <row r="70" spans="1:9" x14ac:dyDescent="0.25">
      <c r="A70" t="s">
        <v>91</v>
      </c>
      <c r="B70" s="4">
        <v>14</v>
      </c>
      <c r="C70" s="4">
        <v>0</v>
      </c>
      <c r="D70" s="4">
        <v>1</v>
      </c>
      <c r="E70" s="4">
        <v>0</v>
      </c>
      <c r="F70" s="4">
        <v>0</v>
      </c>
      <c r="G7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0"/>
    </row>
    <row r="71" spans="1:9" x14ac:dyDescent="0.25">
      <c r="A71" t="s">
        <v>92</v>
      </c>
      <c r="B71" s="4">
        <v>259</v>
      </c>
      <c r="C71" s="4">
        <v>0</v>
      </c>
      <c r="D71" s="4">
        <v>1</v>
      </c>
      <c r="E71" s="4">
        <v>0</v>
      </c>
      <c r="F71" s="4">
        <v>0</v>
      </c>
      <c r="G7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1"/>
    </row>
    <row r="72" spans="1:9" x14ac:dyDescent="0.25">
      <c r="A72" t="s">
        <v>910</v>
      </c>
      <c r="B72" s="4">
        <v>700</v>
      </c>
      <c r="C72" s="4">
        <v>0</v>
      </c>
      <c r="D72" s="4">
        <v>1</v>
      </c>
      <c r="E72" s="4">
        <v>0</v>
      </c>
      <c r="F72" s="4">
        <v>1</v>
      </c>
      <c r="G7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2"/>
    </row>
    <row r="73" spans="1:9" x14ac:dyDescent="0.25">
      <c r="A73" t="s">
        <v>93</v>
      </c>
      <c r="B73" s="4">
        <v>515</v>
      </c>
      <c r="C73" s="4">
        <v>0</v>
      </c>
      <c r="D73" s="4">
        <v>1</v>
      </c>
      <c r="E73" s="4">
        <v>0</v>
      </c>
      <c r="F73" s="4">
        <v>0</v>
      </c>
      <c r="G7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3"/>
    </row>
    <row r="74" spans="1:9" x14ac:dyDescent="0.25">
      <c r="A74" t="s">
        <v>94</v>
      </c>
      <c r="B74" s="4">
        <v>681</v>
      </c>
      <c r="C74" s="4">
        <v>0</v>
      </c>
      <c r="D74" s="4">
        <v>1</v>
      </c>
      <c r="E74" s="4">
        <v>0</v>
      </c>
      <c r="F74" s="4">
        <v>0</v>
      </c>
      <c r="G7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4"/>
    </row>
    <row r="75" spans="1:9" x14ac:dyDescent="0.25">
      <c r="A75" t="s">
        <v>95</v>
      </c>
      <c r="B75" s="4">
        <v>315</v>
      </c>
      <c r="C75" s="4">
        <v>0</v>
      </c>
      <c r="D75" s="4">
        <v>1</v>
      </c>
      <c r="E75" s="4">
        <v>0</v>
      </c>
      <c r="F75" s="4">
        <v>0</v>
      </c>
      <c r="G7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5"/>
    </row>
    <row r="76" spans="1:9" x14ac:dyDescent="0.25">
      <c r="A76" t="s">
        <v>96</v>
      </c>
      <c r="B76" s="4">
        <v>522</v>
      </c>
      <c r="C76" s="4">
        <v>0</v>
      </c>
      <c r="D76" s="4">
        <v>1</v>
      </c>
      <c r="E76" s="4">
        <v>0</v>
      </c>
      <c r="F76" s="4">
        <v>0</v>
      </c>
      <c r="G7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6"/>
    </row>
    <row r="77" spans="1:9" x14ac:dyDescent="0.25">
      <c r="A77" t="s">
        <v>97</v>
      </c>
      <c r="B77" s="4">
        <v>523</v>
      </c>
      <c r="C77" s="4">
        <v>0</v>
      </c>
      <c r="D77" s="4">
        <v>1</v>
      </c>
      <c r="E77" s="4">
        <v>0</v>
      </c>
      <c r="F77" s="4">
        <v>0</v>
      </c>
      <c r="G7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7"/>
    </row>
    <row r="78" spans="1:9" x14ac:dyDescent="0.25">
      <c r="A78" t="s">
        <v>98</v>
      </c>
      <c r="B78" s="4">
        <v>329</v>
      </c>
      <c r="C78" s="4">
        <v>0</v>
      </c>
      <c r="D78" s="4">
        <v>1</v>
      </c>
      <c r="E78" s="4">
        <v>0</v>
      </c>
      <c r="F78" s="4">
        <v>0</v>
      </c>
      <c r="G7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8"/>
    </row>
    <row r="79" spans="1:9" x14ac:dyDescent="0.25">
      <c r="A79" t="s">
        <v>99</v>
      </c>
      <c r="B79" s="4">
        <v>675</v>
      </c>
      <c r="C79" s="4">
        <v>0</v>
      </c>
      <c r="D79" s="4">
        <v>1</v>
      </c>
      <c r="E79" s="4">
        <v>0</v>
      </c>
      <c r="F79" s="4">
        <v>0</v>
      </c>
      <c r="G7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9"/>
    </row>
    <row r="80" spans="1:9" x14ac:dyDescent="0.25">
      <c r="A80" t="s">
        <v>100</v>
      </c>
      <c r="B80" s="4">
        <v>462</v>
      </c>
      <c r="C80" s="4">
        <v>0</v>
      </c>
      <c r="D80" s="4">
        <v>1</v>
      </c>
      <c r="E80" s="4">
        <v>0</v>
      </c>
      <c r="F80" s="4">
        <v>0</v>
      </c>
      <c r="G8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0"/>
    </row>
    <row r="81" spans="1:9" x14ac:dyDescent="0.25">
      <c r="A81" t="s">
        <v>101</v>
      </c>
      <c r="B81" s="4">
        <v>635</v>
      </c>
      <c r="C81" s="4">
        <v>0</v>
      </c>
      <c r="D81" s="4">
        <v>1</v>
      </c>
      <c r="E81" s="4">
        <v>0</v>
      </c>
      <c r="F81" s="4">
        <v>0</v>
      </c>
      <c r="G8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1"/>
    </row>
    <row r="82" spans="1:9" x14ac:dyDescent="0.25">
      <c r="A82" t="s">
        <v>102</v>
      </c>
      <c r="B82" s="4">
        <v>596</v>
      </c>
      <c r="C82" s="4">
        <v>0</v>
      </c>
      <c r="D82" s="4">
        <v>1</v>
      </c>
      <c r="E82" s="4">
        <v>0</v>
      </c>
      <c r="F82" s="4">
        <v>0</v>
      </c>
      <c r="G8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2"/>
    </row>
    <row r="83" spans="1:9" x14ac:dyDescent="0.25">
      <c r="A83" t="s">
        <v>103</v>
      </c>
      <c r="B83" s="4">
        <v>15</v>
      </c>
      <c r="C83" s="4">
        <v>0</v>
      </c>
      <c r="D83" s="4">
        <v>1</v>
      </c>
      <c r="E83" s="4">
        <v>0</v>
      </c>
      <c r="F83" s="4">
        <v>0</v>
      </c>
      <c r="G8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3"/>
    </row>
    <row r="84" spans="1:9" x14ac:dyDescent="0.25">
      <c r="A84" t="s">
        <v>104</v>
      </c>
      <c r="B84" s="4">
        <v>16</v>
      </c>
      <c r="C84" s="4">
        <v>0</v>
      </c>
      <c r="D84" s="4">
        <v>1</v>
      </c>
      <c r="E84" s="4">
        <v>0</v>
      </c>
      <c r="F84" s="4">
        <v>0</v>
      </c>
      <c r="G8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4"/>
    </row>
    <row r="85" spans="1:9" x14ac:dyDescent="0.25">
      <c r="A85" t="s">
        <v>105</v>
      </c>
      <c r="B85" s="4">
        <v>611</v>
      </c>
      <c r="C85" s="4">
        <v>0</v>
      </c>
      <c r="D85" s="4">
        <v>1</v>
      </c>
      <c r="E85" s="4">
        <v>0</v>
      </c>
      <c r="F85" s="4">
        <v>0</v>
      </c>
      <c r="G8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5"/>
    </row>
    <row r="86" spans="1:9" x14ac:dyDescent="0.25">
      <c r="A86" t="s">
        <v>106</v>
      </c>
      <c r="B86" s="4">
        <v>297</v>
      </c>
      <c r="C86" s="4">
        <v>1</v>
      </c>
      <c r="D86" s="4">
        <v>1</v>
      </c>
      <c r="E86" s="4">
        <v>0</v>
      </c>
      <c r="F86" s="4">
        <v>0</v>
      </c>
      <c r="G8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6"/>
    </row>
    <row r="87" spans="1:9" x14ac:dyDescent="0.25">
      <c r="A87" t="s">
        <v>107</v>
      </c>
      <c r="B87" s="4">
        <v>215</v>
      </c>
      <c r="C87" s="4">
        <v>0</v>
      </c>
      <c r="D87" s="4">
        <v>1</v>
      </c>
      <c r="E87" s="4">
        <v>0</v>
      </c>
      <c r="F87" s="4">
        <v>0</v>
      </c>
      <c r="G8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7"/>
    </row>
    <row r="88" spans="1:9" x14ac:dyDescent="0.25">
      <c r="A88" t="s">
        <v>108</v>
      </c>
      <c r="B88" s="4">
        <v>17</v>
      </c>
      <c r="C88" s="4">
        <v>0</v>
      </c>
      <c r="D88" s="4">
        <v>1</v>
      </c>
      <c r="E88" s="4">
        <v>0</v>
      </c>
      <c r="F88" s="4">
        <v>0</v>
      </c>
      <c r="G8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8"/>
    </row>
    <row r="89" spans="1:9" x14ac:dyDescent="0.25">
      <c r="A89" t="s">
        <v>109</v>
      </c>
      <c r="B89" s="4">
        <v>18</v>
      </c>
      <c r="C89" s="4">
        <v>0</v>
      </c>
      <c r="D89" s="4">
        <v>1</v>
      </c>
      <c r="E89" s="4">
        <v>0</v>
      </c>
      <c r="F89" s="4">
        <v>0</v>
      </c>
      <c r="G8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9"/>
    </row>
    <row r="90" spans="1:9" x14ac:dyDescent="0.25">
      <c r="A90" t="s">
        <v>110</v>
      </c>
      <c r="B90" s="4">
        <v>356</v>
      </c>
      <c r="C90" s="4">
        <v>0</v>
      </c>
      <c r="D90" s="4">
        <v>1</v>
      </c>
      <c r="E90" s="4">
        <v>0</v>
      </c>
      <c r="F90" s="4">
        <v>1</v>
      </c>
      <c r="G9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0"/>
    </row>
    <row r="91" spans="1:9" x14ac:dyDescent="0.25">
      <c r="A91" t="s">
        <v>111</v>
      </c>
      <c r="B91" s="4">
        <v>264</v>
      </c>
      <c r="C91" s="4">
        <v>1</v>
      </c>
      <c r="D91" s="4">
        <v>1</v>
      </c>
      <c r="E91" s="4">
        <v>0</v>
      </c>
      <c r="F91" s="4">
        <v>0</v>
      </c>
      <c r="G9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1"/>
    </row>
    <row r="92" spans="1:9" x14ac:dyDescent="0.25">
      <c r="A92" t="s">
        <v>112</v>
      </c>
      <c r="B92" s="4">
        <v>305</v>
      </c>
      <c r="C92" s="4">
        <v>0</v>
      </c>
      <c r="D92" s="4">
        <v>1</v>
      </c>
      <c r="E92" s="4">
        <v>0</v>
      </c>
      <c r="F92" s="4">
        <v>0</v>
      </c>
      <c r="G9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2"/>
    </row>
    <row r="93" spans="1:9" x14ac:dyDescent="0.25">
      <c r="A93" t="s">
        <v>113</v>
      </c>
      <c r="B93" s="4">
        <v>19</v>
      </c>
      <c r="C93" s="4">
        <v>0</v>
      </c>
      <c r="D93" s="4">
        <v>1</v>
      </c>
      <c r="E93" s="4">
        <v>0</v>
      </c>
      <c r="F93" s="4">
        <v>0</v>
      </c>
      <c r="G9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3"/>
    </row>
    <row r="94" spans="1:9" x14ac:dyDescent="0.25">
      <c r="A94" t="s">
        <v>114</v>
      </c>
      <c r="B94" s="4">
        <v>227</v>
      </c>
      <c r="C94" s="4">
        <v>0</v>
      </c>
      <c r="D94" s="4">
        <v>1</v>
      </c>
      <c r="E94" s="4">
        <v>0</v>
      </c>
      <c r="F94" s="4">
        <v>0</v>
      </c>
      <c r="G9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4"/>
    </row>
    <row r="95" spans="1:9" x14ac:dyDescent="0.25">
      <c r="A95" t="s">
        <v>115</v>
      </c>
      <c r="B95" s="4">
        <v>196</v>
      </c>
      <c r="C95" s="4">
        <v>0</v>
      </c>
      <c r="D95" s="4">
        <v>1</v>
      </c>
      <c r="E95" s="4">
        <v>0</v>
      </c>
      <c r="F95" s="4">
        <v>0</v>
      </c>
      <c r="G9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5"/>
    </row>
    <row r="96" spans="1:9" x14ac:dyDescent="0.25">
      <c r="A96" t="s">
        <v>116</v>
      </c>
      <c r="B96" s="4">
        <v>206</v>
      </c>
      <c r="C96" s="4">
        <v>0</v>
      </c>
      <c r="D96" s="4">
        <v>1</v>
      </c>
      <c r="E96" s="4">
        <v>0</v>
      </c>
      <c r="F96" s="4">
        <v>0</v>
      </c>
      <c r="G9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6"/>
    </row>
    <row r="97" spans="1:9" x14ac:dyDescent="0.25">
      <c r="A97" t="s">
        <v>117</v>
      </c>
      <c r="B97" s="4">
        <v>360</v>
      </c>
      <c r="C97" s="4">
        <v>1</v>
      </c>
      <c r="D97" s="4">
        <v>1</v>
      </c>
      <c r="E97" s="4">
        <v>0</v>
      </c>
      <c r="F97" s="4">
        <v>0</v>
      </c>
      <c r="G9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7"/>
    </row>
    <row r="98" spans="1:9" x14ac:dyDescent="0.25">
      <c r="A98" t="s">
        <v>118</v>
      </c>
      <c r="B98" s="4">
        <v>20</v>
      </c>
      <c r="C98" s="4">
        <v>1</v>
      </c>
      <c r="D98" s="4">
        <v>1</v>
      </c>
      <c r="E98" s="4">
        <v>0</v>
      </c>
      <c r="F98" s="4">
        <v>0</v>
      </c>
      <c r="G9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8"/>
    </row>
    <row r="99" spans="1:9" x14ac:dyDescent="0.25">
      <c r="A99" t="s">
        <v>119</v>
      </c>
      <c r="B99" s="4">
        <v>22</v>
      </c>
      <c r="C99" s="4">
        <v>1</v>
      </c>
      <c r="D99" s="4">
        <v>1</v>
      </c>
      <c r="E99" s="4">
        <v>0</v>
      </c>
      <c r="F99" s="4">
        <v>0</v>
      </c>
      <c r="G9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9"/>
    </row>
    <row r="100" spans="1:9" x14ac:dyDescent="0.25">
      <c r="A100" t="s">
        <v>120</v>
      </c>
      <c r="B100" s="4">
        <v>573</v>
      </c>
      <c r="C100" s="4">
        <v>0</v>
      </c>
      <c r="D100" s="4">
        <v>1</v>
      </c>
      <c r="E100" s="4">
        <v>0</v>
      </c>
      <c r="F100" s="4">
        <v>0</v>
      </c>
      <c r="G10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0"/>
    </row>
    <row r="101" spans="1:9" x14ac:dyDescent="0.25">
      <c r="A101" t="s">
        <v>121</v>
      </c>
      <c r="B101" s="4">
        <v>511</v>
      </c>
      <c r="C101" s="4">
        <v>0</v>
      </c>
      <c r="D101" s="4">
        <v>1</v>
      </c>
      <c r="E101" s="4">
        <v>0</v>
      </c>
      <c r="F101" s="4">
        <v>0</v>
      </c>
      <c r="G10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1"/>
    </row>
    <row r="102" spans="1:9" x14ac:dyDescent="0.25">
      <c r="A102" t="s">
        <v>122</v>
      </c>
      <c r="B102" s="4">
        <v>354</v>
      </c>
      <c r="C102" s="4">
        <v>0</v>
      </c>
      <c r="D102" s="4">
        <v>1</v>
      </c>
      <c r="E102" s="4">
        <v>0</v>
      </c>
      <c r="F102" s="4">
        <v>0</v>
      </c>
      <c r="G10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2"/>
    </row>
    <row r="103" spans="1:9" x14ac:dyDescent="0.25">
      <c r="A103" t="s">
        <v>123</v>
      </c>
      <c r="B103" s="4">
        <v>473</v>
      </c>
      <c r="C103" s="4">
        <v>0</v>
      </c>
      <c r="D103" s="4">
        <v>1</v>
      </c>
      <c r="E103" s="4">
        <v>0</v>
      </c>
      <c r="F103" s="4">
        <v>0</v>
      </c>
      <c r="G10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3"/>
    </row>
    <row r="104" spans="1:9" x14ac:dyDescent="0.25">
      <c r="A104" t="s">
        <v>124</v>
      </c>
      <c r="B104" s="4">
        <v>557</v>
      </c>
      <c r="C104" s="4">
        <v>1</v>
      </c>
      <c r="D104" s="4">
        <v>1</v>
      </c>
      <c r="E104" s="4">
        <v>0</v>
      </c>
      <c r="F104" s="4">
        <v>0</v>
      </c>
      <c r="G10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4"/>
    </row>
    <row r="105" spans="1:9" x14ac:dyDescent="0.25">
      <c r="A105" t="s">
        <v>125</v>
      </c>
      <c r="B105" s="4">
        <v>275</v>
      </c>
      <c r="C105" s="4">
        <v>0</v>
      </c>
      <c r="D105" s="4">
        <v>1</v>
      </c>
      <c r="E105" s="4">
        <v>0</v>
      </c>
      <c r="F105" s="4">
        <v>0</v>
      </c>
      <c r="G10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5"/>
    </row>
    <row r="106" spans="1:9" x14ac:dyDescent="0.25">
      <c r="A106" t="s">
        <v>126</v>
      </c>
      <c r="B106" s="4">
        <v>641</v>
      </c>
      <c r="C106" s="4">
        <v>0</v>
      </c>
      <c r="D106" s="4">
        <v>1</v>
      </c>
      <c r="E106" s="4">
        <v>0</v>
      </c>
      <c r="F106" s="4">
        <v>0</v>
      </c>
      <c r="G10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6"/>
    </row>
    <row r="107" spans="1:9" x14ac:dyDescent="0.25">
      <c r="A107" t="s">
        <v>127</v>
      </c>
      <c r="B107" s="4">
        <v>625</v>
      </c>
      <c r="C107" s="4">
        <v>0</v>
      </c>
      <c r="D107" s="4">
        <v>1</v>
      </c>
      <c r="E107" s="4">
        <v>0</v>
      </c>
      <c r="F107" s="4">
        <v>0</v>
      </c>
      <c r="G10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7"/>
    </row>
    <row r="108" spans="1:9" x14ac:dyDescent="0.25">
      <c r="A108" t="s">
        <v>128</v>
      </c>
      <c r="B108" s="4">
        <v>23</v>
      </c>
      <c r="C108" s="4">
        <v>0</v>
      </c>
      <c r="D108" s="4">
        <v>1</v>
      </c>
      <c r="E108" s="4">
        <v>0</v>
      </c>
      <c r="F108" s="4">
        <v>0</v>
      </c>
      <c r="G10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8"/>
    </row>
    <row r="109" spans="1:9" x14ac:dyDescent="0.25">
      <c r="A109" t="s">
        <v>921</v>
      </c>
      <c r="B109" s="4">
        <v>708</v>
      </c>
      <c r="C109" s="4">
        <v>0</v>
      </c>
      <c r="D109" s="4">
        <v>1</v>
      </c>
      <c r="E109" s="4">
        <v>0</v>
      </c>
      <c r="F109" s="4">
        <v>1</v>
      </c>
      <c r="G10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9"/>
    </row>
    <row r="110" spans="1:9" x14ac:dyDescent="0.25">
      <c r="A110" t="s">
        <v>129</v>
      </c>
      <c r="B110" s="4">
        <v>404</v>
      </c>
      <c r="C110" s="4">
        <v>0</v>
      </c>
      <c r="D110" s="4">
        <v>1</v>
      </c>
      <c r="E110" s="4">
        <v>0</v>
      </c>
      <c r="F110" s="4">
        <v>0</v>
      </c>
      <c r="G11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0"/>
    </row>
    <row r="111" spans="1:9" x14ac:dyDescent="0.25">
      <c r="A111" t="s">
        <v>130</v>
      </c>
      <c r="B111" s="4">
        <v>664</v>
      </c>
      <c r="C111" s="4">
        <v>0</v>
      </c>
      <c r="D111" s="4">
        <v>1</v>
      </c>
      <c r="E111" s="4">
        <v>0</v>
      </c>
      <c r="F111" s="4">
        <v>0</v>
      </c>
      <c r="G11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1"/>
    </row>
    <row r="112" spans="1:9" x14ac:dyDescent="0.25">
      <c r="A112" t="s">
        <v>131</v>
      </c>
      <c r="B112" s="4">
        <v>613</v>
      </c>
      <c r="C112" s="4">
        <v>0</v>
      </c>
      <c r="D112" s="4">
        <v>1</v>
      </c>
      <c r="E112" s="4">
        <v>0</v>
      </c>
      <c r="F112" s="4">
        <v>0</v>
      </c>
      <c r="G11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2"/>
    </row>
    <row r="113" spans="1:9" x14ac:dyDescent="0.25">
      <c r="A113" t="s">
        <v>132</v>
      </c>
      <c r="B113" s="4">
        <v>614</v>
      </c>
      <c r="C113" s="4">
        <v>0</v>
      </c>
      <c r="D113" s="4">
        <v>1</v>
      </c>
      <c r="E113" s="4">
        <v>0</v>
      </c>
      <c r="F113" s="4">
        <v>0</v>
      </c>
      <c r="G11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3"/>
    </row>
    <row r="114" spans="1:9" x14ac:dyDescent="0.25">
      <c r="A114" t="s">
        <v>133</v>
      </c>
      <c r="B114" s="4">
        <v>679</v>
      </c>
      <c r="C114" s="4">
        <v>0</v>
      </c>
      <c r="D114" s="4">
        <v>1</v>
      </c>
      <c r="E114" s="4">
        <v>0</v>
      </c>
      <c r="F114" s="4">
        <v>0</v>
      </c>
      <c r="G11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4"/>
    </row>
    <row r="115" spans="1:9" x14ac:dyDescent="0.25">
      <c r="A115" t="s">
        <v>913</v>
      </c>
      <c r="B115" s="4">
        <v>699</v>
      </c>
      <c r="C115" s="4">
        <v>0</v>
      </c>
      <c r="D115" s="4">
        <v>1</v>
      </c>
      <c r="E115" s="4">
        <v>0</v>
      </c>
      <c r="F115" s="4">
        <v>1</v>
      </c>
      <c r="G11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5"/>
    </row>
    <row r="116" spans="1:9" x14ac:dyDescent="0.25">
      <c r="A116" t="s">
        <v>134</v>
      </c>
      <c r="B116" s="4">
        <v>353</v>
      </c>
      <c r="C116" s="4">
        <v>0</v>
      </c>
      <c r="D116" s="4">
        <v>1</v>
      </c>
      <c r="E116" s="4">
        <v>0</v>
      </c>
      <c r="F116" s="4">
        <v>1</v>
      </c>
      <c r="G11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6"/>
    </row>
    <row r="117" spans="1:9" x14ac:dyDescent="0.25">
      <c r="A117" t="s">
        <v>135</v>
      </c>
      <c r="B117" s="4">
        <v>24</v>
      </c>
      <c r="C117" s="4">
        <v>0</v>
      </c>
      <c r="D117" s="4">
        <v>1</v>
      </c>
      <c r="E117" s="4">
        <v>0</v>
      </c>
      <c r="F117" s="4">
        <v>0</v>
      </c>
      <c r="G11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7"/>
    </row>
    <row r="118" spans="1:9" x14ac:dyDescent="0.25">
      <c r="A118" t="s">
        <v>136</v>
      </c>
      <c r="B118" s="4">
        <v>428</v>
      </c>
      <c r="C118" s="4">
        <v>0</v>
      </c>
      <c r="D118" s="4">
        <v>1</v>
      </c>
      <c r="E118" s="4">
        <v>0</v>
      </c>
      <c r="F118" s="4">
        <v>0</v>
      </c>
      <c r="G11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8"/>
    </row>
    <row r="119" spans="1:9" x14ac:dyDescent="0.25">
      <c r="A119" t="s">
        <v>137</v>
      </c>
      <c r="B119" s="4">
        <v>25</v>
      </c>
      <c r="C119" s="4">
        <v>0</v>
      </c>
      <c r="D119" s="4">
        <v>1</v>
      </c>
      <c r="E119" s="4">
        <v>0</v>
      </c>
      <c r="F119" s="4">
        <v>0</v>
      </c>
      <c r="G11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9"/>
    </row>
    <row r="120" spans="1:9" x14ac:dyDescent="0.25">
      <c r="A120" t="s">
        <v>138</v>
      </c>
      <c r="B120" s="4">
        <v>26</v>
      </c>
      <c r="C120" s="4">
        <v>0</v>
      </c>
      <c r="D120" s="4">
        <v>1</v>
      </c>
      <c r="E120" s="4">
        <v>0</v>
      </c>
      <c r="F120" s="4">
        <v>0</v>
      </c>
      <c r="G12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0"/>
    </row>
    <row r="121" spans="1:9" x14ac:dyDescent="0.25">
      <c r="A121" t="s">
        <v>139</v>
      </c>
      <c r="B121" s="4">
        <v>27</v>
      </c>
      <c r="C121" s="4">
        <v>0</v>
      </c>
      <c r="D121" s="4">
        <v>1</v>
      </c>
      <c r="E121" s="4">
        <v>0</v>
      </c>
      <c r="F121" s="4">
        <v>0</v>
      </c>
      <c r="G12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1"/>
    </row>
    <row r="122" spans="1:9" x14ac:dyDescent="0.25">
      <c r="A122" t="s">
        <v>140</v>
      </c>
      <c r="B122" s="4">
        <v>449</v>
      </c>
      <c r="C122" s="4">
        <v>0</v>
      </c>
      <c r="D122" s="4">
        <v>1</v>
      </c>
      <c r="E122" s="4">
        <v>0</v>
      </c>
      <c r="F122" s="4">
        <v>1</v>
      </c>
      <c r="G12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2"/>
    </row>
    <row r="123" spans="1:9" x14ac:dyDescent="0.25">
      <c r="A123" t="s">
        <v>141</v>
      </c>
      <c r="B123" s="4">
        <v>597</v>
      </c>
      <c r="C123" s="4">
        <v>1</v>
      </c>
      <c r="D123" s="4">
        <v>1</v>
      </c>
      <c r="E123" s="4">
        <v>0</v>
      </c>
      <c r="F123" s="4">
        <v>0</v>
      </c>
      <c r="G12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3"/>
    </row>
    <row r="124" spans="1:9" x14ac:dyDescent="0.25">
      <c r="A124" t="s">
        <v>142</v>
      </c>
      <c r="B124" s="4">
        <v>555</v>
      </c>
      <c r="C124" s="4">
        <v>1</v>
      </c>
      <c r="D124" s="4">
        <v>1</v>
      </c>
      <c r="E124" s="4">
        <v>0</v>
      </c>
      <c r="F124" s="4">
        <v>0</v>
      </c>
      <c r="G12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4"/>
    </row>
    <row r="125" spans="1:9" x14ac:dyDescent="0.25">
      <c r="A125" t="s">
        <v>143</v>
      </c>
      <c r="B125" s="4">
        <v>526</v>
      </c>
      <c r="C125" s="4">
        <v>0</v>
      </c>
      <c r="D125" s="4">
        <v>1</v>
      </c>
      <c r="E125" s="4">
        <v>0</v>
      </c>
      <c r="F125" s="4">
        <v>0</v>
      </c>
      <c r="G12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5"/>
    </row>
    <row r="126" spans="1:9" x14ac:dyDescent="0.25">
      <c r="A126" t="s">
        <v>144</v>
      </c>
      <c r="B126" s="4">
        <v>598</v>
      </c>
      <c r="C126" s="4">
        <v>1</v>
      </c>
      <c r="D126" s="4">
        <v>1</v>
      </c>
      <c r="E126" s="4">
        <v>0</v>
      </c>
      <c r="F126" s="4">
        <v>0</v>
      </c>
      <c r="G12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6"/>
    </row>
    <row r="127" spans="1:9" x14ac:dyDescent="0.25">
      <c r="A127" t="s">
        <v>145</v>
      </c>
      <c r="B127" s="4">
        <v>591</v>
      </c>
      <c r="C127" s="4">
        <v>0</v>
      </c>
      <c r="D127" s="4">
        <v>1</v>
      </c>
      <c r="E127" s="4">
        <v>0</v>
      </c>
      <c r="F127" s="4">
        <v>0</v>
      </c>
      <c r="G12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7"/>
    </row>
    <row r="128" spans="1:9" x14ac:dyDescent="0.25">
      <c r="A128" t="s">
        <v>146</v>
      </c>
      <c r="B128" s="4">
        <v>28</v>
      </c>
      <c r="C128" s="4">
        <v>0</v>
      </c>
      <c r="D128" s="4">
        <v>1</v>
      </c>
      <c r="E128" s="4">
        <v>0</v>
      </c>
      <c r="F128" s="4">
        <v>0</v>
      </c>
      <c r="G12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8"/>
    </row>
    <row r="129" spans="1:9" x14ac:dyDescent="0.25">
      <c r="A129" t="s">
        <v>147</v>
      </c>
      <c r="B129" s="4">
        <v>556</v>
      </c>
      <c r="C129" s="4">
        <v>1</v>
      </c>
      <c r="D129" s="4">
        <v>1</v>
      </c>
      <c r="E129" s="4">
        <v>0</v>
      </c>
      <c r="F129" s="4">
        <v>0</v>
      </c>
      <c r="G12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9"/>
    </row>
    <row r="130" spans="1:9" x14ac:dyDescent="0.25">
      <c r="A130" t="s">
        <v>148</v>
      </c>
      <c r="B130" s="4">
        <v>693</v>
      </c>
      <c r="C130" s="4">
        <v>0</v>
      </c>
      <c r="D130" s="4">
        <v>1</v>
      </c>
      <c r="E130" s="4">
        <v>0</v>
      </c>
      <c r="F130" s="4">
        <v>1</v>
      </c>
      <c r="G13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0"/>
    </row>
    <row r="131" spans="1:9" x14ac:dyDescent="0.25">
      <c r="A131" t="s">
        <v>149</v>
      </c>
      <c r="B131" s="4">
        <v>461</v>
      </c>
      <c r="C131" s="4">
        <v>1</v>
      </c>
      <c r="D131" s="4">
        <v>1</v>
      </c>
      <c r="E131" s="4">
        <v>0</v>
      </c>
      <c r="F131" s="4">
        <v>0</v>
      </c>
      <c r="G13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1"/>
    </row>
    <row r="132" spans="1:9" x14ac:dyDescent="0.25">
      <c r="A132" t="s">
        <v>150</v>
      </c>
      <c r="B132" s="4">
        <v>599</v>
      </c>
      <c r="C132" s="4">
        <v>0</v>
      </c>
      <c r="D132" s="4">
        <v>1</v>
      </c>
      <c r="E132" s="4">
        <v>0</v>
      </c>
      <c r="F132" s="4">
        <v>0</v>
      </c>
      <c r="G13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2"/>
    </row>
    <row r="133" spans="1:9" x14ac:dyDescent="0.25">
      <c r="A133" t="s">
        <v>151</v>
      </c>
      <c r="B133" s="4">
        <v>609</v>
      </c>
      <c r="C133" s="4">
        <v>0</v>
      </c>
      <c r="D133" s="4">
        <v>1</v>
      </c>
      <c r="E133" s="4">
        <v>0</v>
      </c>
      <c r="F133" s="4">
        <v>0</v>
      </c>
      <c r="G13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3"/>
    </row>
    <row r="134" spans="1:9" x14ac:dyDescent="0.25">
      <c r="A134" t="s">
        <v>152</v>
      </c>
      <c r="B134" s="4">
        <v>243</v>
      </c>
      <c r="C134" s="4">
        <v>0</v>
      </c>
      <c r="D134" s="4">
        <v>1</v>
      </c>
      <c r="E134" s="4">
        <v>0</v>
      </c>
      <c r="F134" s="4">
        <v>0</v>
      </c>
      <c r="G13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4"/>
    </row>
    <row r="135" spans="1:9" x14ac:dyDescent="0.25">
      <c r="A135" t="s">
        <v>153</v>
      </c>
      <c r="B135" s="4">
        <v>390</v>
      </c>
      <c r="C135" s="4">
        <v>0</v>
      </c>
      <c r="D135" s="4">
        <v>1</v>
      </c>
      <c r="E135" s="4">
        <v>0</v>
      </c>
      <c r="F135" s="4">
        <v>0</v>
      </c>
      <c r="G13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5"/>
    </row>
    <row r="136" spans="1:9" x14ac:dyDescent="0.25">
      <c r="A136" t="s">
        <v>154</v>
      </c>
      <c r="B136" s="4">
        <v>232</v>
      </c>
      <c r="C136" s="4">
        <v>0</v>
      </c>
      <c r="D136" s="4">
        <v>1</v>
      </c>
      <c r="E136" s="4">
        <v>0</v>
      </c>
      <c r="F136" s="4">
        <v>0</v>
      </c>
      <c r="G13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6"/>
    </row>
    <row r="137" spans="1:9" x14ac:dyDescent="0.25">
      <c r="A137" t="s">
        <v>155</v>
      </c>
      <c r="B137" s="4">
        <v>490</v>
      </c>
      <c r="C137" s="4">
        <v>0</v>
      </c>
      <c r="D137" s="4">
        <v>1</v>
      </c>
      <c r="E137" s="4">
        <v>0</v>
      </c>
      <c r="F137" s="4">
        <v>0</v>
      </c>
      <c r="G13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7"/>
    </row>
    <row r="138" spans="1:9" x14ac:dyDescent="0.25">
      <c r="A138" t="s">
        <v>156</v>
      </c>
      <c r="B138" s="4">
        <v>193</v>
      </c>
      <c r="C138" s="4">
        <v>0</v>
      </c>
      <c r="D138" s="4">
        <v>1</v>
      </c>
      <c r="E138" s="4">
        <v>0</v>
      </c>
      <c r="F138" s="4">
        <v>0</v>
      </c>
      <c r="G13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8"/>
    </row>
    <row r="139" spans="1:9" x14ac:dyDescent="0.25">
      <c r="A139" t="s">
        <v>157</v>
      </c>
      <c r="B139" s="4">
        <v>328</v>
      </c>
      <c r="C139" s="4">
        <v>0</v>
      </c>
      <c r="D139" s="4">
        <v>1</v>
      </c>
      <c r="E139" s="4">
        <v>0</v>
      </c>
      <c r="F139" s="4">
        <v>0</v>
      </c>
      <c r="G13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9"/>
    </row>
    <row r="140" spans="1:9" x14ac:dyDescent="0.25">
      <c r="A140" t="s">
        <v>158</v>
      </c>
      <c r="B140" s="4">
        <v>296</v>
      </c>
      <c r="C140" s="4">
        <v>0</v>
      </c>
      <c r="D140" s="4">
        <v>1</v>
      </c>
      <c r="E140" s="4">
        <v>0</v>
      </c>
      <c r="F140" s="4">
        <v>0</v>
      </c>
      <c r="G14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0"/>
    </row>
    <row r="141" spans="1:9" x14ac:dyDescent="0.25">
      <c r="A141" t="s">
        <v>159</v>
      </c>
      <c r="B141" s="4">
        <v>619</v>
      </c>
      <c r="C141" s="4">
        <v>1</v>
      </c>
      <c r="D141" s="4">
        <v>1</v>
      </c>
      <c r="E141" s="4">
        <v>0</v>
      </c>
      <c r="F141" s="4">
        <v>0</v>
      </c>
      <c r="G14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1"/>
    </row>
    <row r="142" spans="1:9" x14ac:dyDescent="0.25">
      <c r="A142" t="s">
        <v>159</v>
      </c>
      <c r="B142" s="4">
        <v>652</v>
      </c>
      <c r="C142" s="4">
        <v>0</v>
      </c>
      <c r="D142" s="4">
        <v>1</v>
      </c>
      <c r="E142" s="4">
        <v>0</v>
      </c>
      <c r="F142" s="4">
        <v>0</v>
      </c>
      <c r="G14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2"/>
    </row>
    <row r="143" spans="1:9" x14ac:dyDescent="0.25">
      <c r="A143" t="s">
        <v>160</v>
      </c>
      <c r="B143" s="4">
        <v>588</v>
      </c>
      <c r="C143" s="4">
        <v>0</v>
      </c>
      <c r="D143" s="4">
        <v>1</v>
      </c>
      <c r="E143" s="4">
        <v>0</v>
      </c>
      <c r="F143" s="4">
        <v>0</v>
      </c>
      <c r="G14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3"/>
    </row>
    <row r="144" spans="1:9" x14ac:dyDescent="0.25">
      <c r="A144" t="s">
        <v>161</v>
      </c>
      <c r="B144" s="4">
        <v>387</v>
      </c>
      <c r="C144" s="4">
        <v>0</v>
      </c>
      <c r="D144" s="4">
        <v>1</v>
      </c>
      <c r="E144" s="4">
        <v>0</v>
      </c>
      <c r="F144" s="4">
        <v>0</v>
      </c>
      <c r="G14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4"/>
    </row>
    <row r="145" spans="1:9" x14ac:dyDescent="0.25">
      <c r="A145" t="s">
        <v>162</v>
      </c>
      <c r="B145" s="4">
        <v>539</v>
      </c>
      <c r="C145" s="4">
        <v>0</v>
      </c>
      <c r="D145" s="4">
        <v>1</v>
      </c>
      <c r="E145" s="4">
        <v>0</v>
      </c>
      <c r="F145" s="4">
        <v>0</v>
      </c>
      <c r="G14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5"/>
    </row>
    <row r="146" spans="1:9" x14ac:dyDescent="0.25">
      <c r="A146" t="s">
        <v>163</v>
      </c>
      <c r="B146" s="4">
        <v>29</v>
      </c>
      <c r="C146" s="4">
        <v>1</v>
      </c>
      <c r="D146" s="4">
        <v>1</v>
      </c>
      <c r="E146" s="4">
        <v>0</v>
      </c>
      <c r="F146" s="4">
        <v>0</v>
      </c>
      <c r="G14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6"/>
    </row>
    <row r="147" spans="1:9" x14ac:dyDescent="0.25">
      <c r="A147" t="s">
        <v>164</v>
      </c>
      <c r="B147" s="4">
        <v>30</v>
      </c>
      <c r="C147" s="4">
        <v>0</v>
      </c>
      <c r="D147" s="4">
        <v>1</v>
      </c>
      <c r="E147" s="4">
        <v>0</v>
      </c>
      <c r="F147" s="4">
        <v>0</v>
      </c>
      <c r="G14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7"/>
    </row>
    <row r="148" spans="1:9" x14ac:dyDescent="0.25">
      <c r="A148" t="s">
        <v>165</v>
      </c>
      <c r="B148" s="4">
        <v>270</v>
      </c>
      <c r="C148" s="4">
        <v>0</v>
      </c>
      <c r="D148" s="4">
        <v>1</v>
      </c>
      <c r="E148" s="4">
        <v>0</v>
      </c>
      <c r="F148" s="4">
        <v>0</v>
      </c>
      <c r="G14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8"/>
    </row>
    <row r="149" spans="1:9" x14ac:dyDescent="0.25">
      <c r="A149" t="s">
        <v>166</v>
      </c>
      <c r="B149" s="4">
        <v>311</v>
      </c>
      <c r="C149" s="4">
        <v>0</v>
      </c>
      <c r="D149" s="4">
        <v>1</v>
      </c>
      <c r="E149" s="4">
        <v>0</v>
      </c>
      <c r="F149" s="4">
        <v>0</v>
      </c>
      <c r="G14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9"/>
    </row>
    <row r="150" spans="1:9" x14ac:dyDescent="0.25">
      <c r="A150" t="s">
        <v>167</v>
      </c>
      <c r="B150" s="4">
        <v>298</v>
      </c>
      <c r="C150" s="4">
        <v>0</v>
      </c>
      <c r="D150" s="4">
        <v>1</v>
      </c>
      <c r="E150" s="4">
        <v>0</v>
      </c>
      <c r="F150" s="4">
        <v>0</v>
      </c>
      <c r="G15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0"/>
    </row>
    <row r="151" spans="1:9" x14ac:dyDescent="0.25">
      <c r="A151" t="s">
        <v>168</v>
      </c>
      <c r="B151" s="4">
        <v>31</v>
      </c>
      <c r="C151" s="4">
        <v>1</v>
      </c>
      <c r="D151" s="4">
        <v>1</v>
      </c>
      <c r="E151" s="4">
        <v>0</v>
      </c>
      <c r="F151" s="4">
        <v>0</v>
      </c>
      <c r="G15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1"/>
    </row>
    <row r="152" spans="1:9" x14ac:dyDescent="0.25">
      <c r="A152" t="s">
        <v>169</v>
      </c>
      <c r="B152" s="4">
        <v>32</v>
      </c>
      <c r="C152" s="4">
        <v>0</v>
      </c>
      <c r="D152" s="4">
        <v>1</v>
      </c>
      <c r="E152" s="4">
        <v>0</v>
      </c>
      <c r="F152" s="4">
        <v>0</v>
      </c>
      <c r="G15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2"/>
    </row>
    <row r="153" spans="1:9" x14ac:dyDescent="0.25">
      <c r="A153" t="s">
        <v>170</v>
      </c>
      <c r="B153" s="4">
        <v>583</v>
      </c>
      <c r="C153" s="4">
        <v>0</v>
      </c>
      <c r="D153" s="4">
        <v>1</v>
      </c>
      <c r="E153" s="4">
        <v>0</v>
      </c>
      <c r="F153" s="4">
        <v>0</v>
      </c>
      <c r="G15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3"/>
    </row>
    <row r="154" spans="1:9" x14ac:dyDescent="0.25">
      <c r="A154" t="s">
        <v>171</v>
      </c>
      <c r="B154" s="4">
        <v>33</v>
      </c>
      <c r="C154" s="4">
        <v>0</v>
      </c>
      <c r="D154" s="4">
        <v>1</v>
      </c>
      <c r="E154" s="4">
        <v>0</v>
      </c>
      <c r="F154" s="4">
        <v>0</v>
      </c>
      <c r="G15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4"/>
    </row>
    <row r="155" spans="1:9" x14ac:dyDescent="0.25">
      <c r="A155" t="s">
        <v>172</v>
      </c>
      <c r="B155" s="4">
        <v>35</v>
      </c>
      <c r="C155" s="4">
        <v>0</v>
      </c>
      <c r="D155" s="4">
        <v>1</v>
      </c>
      <c r="E155" s="4">
        <v>0</v>
      </c>
      <c r="F155" s="4">
        <v>0</v>
      </c>
      <c r="G15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5"/>
    </row>
    <row r="156" spans="1:9" x14ac:dyDescent="0.25">
      <c r="A156" t="s">
        <v>173</v>
      </c>
      <c r="B156" s="4">
        <v>34</v>
      </c>
      <c r="C156" s="4">
        <v>1</v>
      </c>
      <c r="D156" s="4">
        <v>1</v>
      </c>
      <c r="E156" s="4">
        <v>0</v>
      </c>
      <c r="F156" s="4">
        <v>0</v>
      </c>
      <c r="G15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6"/>
    </row>
    <row r="157" spans="1:9" x14ac:dyDescent="0.25">
      <c r="A157" t="s">
        <v>174</v>
      </c>
      <c r="B157" s="4">
        <v>36</v>
      </c>
      <c r="C157" s="4">
        <v>0</v>
      </c>
      <c r="D157" s="4">
        <v>1</v>
      </c>
      <c r="E157" s="4">
        <v>0</v>
      </c>
      <c r="F157" s="4">
        <v>0</v>
      </c>
      <c r="G15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7"/>
    </row>
    <row r="158" spans="1:9" x14ac:dyDescent="0.25">
      <c r="A158" t="s">
        <v>175</v>
      </c>
      <c r="B158" s="4">
        <v>445</v>
      </c>
      <c r="C158" s="4">
        <v>0</v>
      </c>
      <c r="D158" s="4">
        <v>1</v>
      </c>
      <c r="E158" s="4">
        <v>0</v>
      </c>
      <c r="F158" s="4">
        <v>0</v>
      </c>
      <c r="G15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8"/>
    </row>
    <row r="159" spans="1:9" x14ac:dyDescent="0.25">
      <c r="A159" t="s">
        <v>176</v>
      </c>
      <c r="B159" s="4">
        <v>446</v>
      </c>
      <c r="C159" s="4">
        <v>0</v>
      </c>
      <c r="D159" s="4">
        <v>1</v>
      </c>
      <c r="E159" s="4">
        <v>0</v>
      </c>
      <c r="F159" s="4">
        <v>0</v>
      </c>
      <c r="G15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9"/>
    </row>
    <row r="160" spans="1:9" x14ac:dyDescent="0.25">
      <c r="A160" t="s">
        <v>177</v>
      </c>
      <c r="B160" s="4">
        <v>37</v>
      </c>
      <c r="C160" s="4">
        <v>0</v>
      </c>
      <c r="D160" s="4">
        <v>1</v>
      </c>
      <c r="E160" s="4">
        <v>0</v>
      </c>
      <c r="F160" s="4">
        <v>0</v>
      </c>
      <c r="G16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0"/>
    </row>
    <row r="161" spans="1:9" x14ac:dyDescent="0.25">
      <c r="A161" t="s">
        <v>178</v>
      </c>
      <c r="B161" s="4">
        <v>342</v>
      </c>
      <c r="C161" s="4">
        <v>0</v>
      </c>
      <c r="D161" s="4">
        <v>1</v>
      </c>
      <c r="E161" s="4">
        <v>0</v>
      </c>
      <c r="F161" s="4">
        <v>0</v>
      </c>
      <c r="G16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1"/>
    </row>
    <row r="162" spans="1:9" x14ac:dyDescent="0.25">
      <c r="A162" t="s">
        <v>179</v>
      </c>
      <c r="B162" s="4">
        <v>38</v>
      </c>
      <c r="C162" s="4">
        <v>0</v>
      </c>
      <c r="D162" s="4">
        <v>1</v>
      </c>
      <c r="E162" s="4">
        <v>0</v>
      </c>
      <c r="F162" s="4">
        <v>0</v>
      </c>
      <c r="G16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2"/>
    </row>
    <row r="163" spans="1:9" x14ac:dyDescent="0.25">
      <c r="A163" t="s">
        <v>180</v>
      </c>
      <c r="B163" s="4">
        <v>39</v>
      </c>
      <c r="C163" s="4">
        <v>1</v>
      </c>
      <c r="D163" s="4">
        <v>1</v>
      </c>
      <c r="E163" s="4">
        <v>0</v>
      </c>
      <c r="F163" s="4">
        <v>0</v>
      </c>
      <c r="G16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3"/>
    </row>
    <row r="164" spans="1:9" x14ac:dyDescent="0.25">
      <c r="A164" t="s">
        <v>181</v>
      </c>
      <c r="B164" s="4">
        <v>376</v>
      </c>
      <c r="C164" s="4">
        <v>0</v>
      </c>
      <c r="D164" s="4">
        <v>1</v>
      </c>
      <c r="E164" s="4">
        <v>0</v>
      </c>
      <c r="F164" s="4">
        <v>0</v>
      </c>
      <c r="G16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4"/>
    </row>
    <row r="165" spans="1:9" x14ac:dyDescent="0.25">
      <c r="A165" t="s">
        <v>182</v>
      </c>
      <c r="B165" s="4">
        <v>689</v>
      </c>
      <c r="C165" s="4">
        <v>1</v>
      </c>
      <c r="D165" s="4">
        <v>1</v>
      </c>
      <c r="E165" s="4">
        <v>0</v>
      </c>
      <c r="F165" s="4">
        <v>1</v>
      </c>
      <c r="G16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5"/>
    </row>
    <row r="166" spans="1:9" x14ac:dyDescent="0.25">
      <c r="A166" t="s">
        <v>183</v>
      </c>
      <c r="B166" s="4">
        <v>40</v>
      </c>
      <c r="C166" s="4">
        <v>0</v>
      </c>
      <c r="D166" s="4">
        <v>1</v>
      </c>
      <c r="E166" s="4">
        <v>0</v>
      </c>
      <c r="F166" s="4">
        <v>0</v>
      </c>
      <c r="G16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6"/>
    </row>
    <row r="167" spans="1:9" x14ac:dyDescent="0.25">
      <c r="A167" t="s">
        <v>184</v>
      </c>
      <c r="B167" s="4">
        <v>210</v>
      </c>
      <c r="C167" s="4">
        <v>0</v>
      </c>
      <c r="D167" s="4">
        <v>1</v>
      </c>
      <c r="E167" s="4">
        <v>0</v>
      </c>
      <c r="F167" s="4">
        <v>0</v>
      </c>
      <c r="G16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7"/>
    </row>
    <row r="168" spans="1:9" x14ac:dyDescent="0.25">
      <c r="A168" t="s">
        <v>185</v>
      </c>
      <c r="B168" s="4">
        <v>459</v>
      </c>
      <c r="C168" s="4">
        <v>0</v>
      </c>
      <c r="D168" s="4">
        <v>1</v>
      </c>
      <c r="E168" s="4">
        <v>0</v>
      </c>
      <c r="F168" s="4">
        <v>0</v>
      </c>
      <c r="G16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8"/>
    </row>
    <row r="169" spans="1:9" x14ac:dyDescent="0.25">
      <c r="A169" t="s">
        <v>186</v>
      </c>
      <c r="B169" s="4">
        <v>586</v>
      </c>
      <c r="C169" s="4">
        <v>0</v>
      </c>
      <c r="D169" s="4">
        <v>1</v>
      </c>
      <c r="E169" s="4">
        <v>0</v>
      </c>
      <c r="F169" s="4">
        <v>0</v>
      </c>
      <c r="G16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9"/>
    </row>
    <row r="170" spans="1:9" x14ac:dyDescent="0.25">
      <c r="A170" t="s">
        <v>187</v>
      </c>
      <c r="B170" s="4">
        <v>608</v>
      </c>
      <c r="C170" s="4">
        <v>0</v>
      </c>
      <c r="D170" s="4">
        <v>1</v>
      </c>
      <c r="E170" s="4">
        <v>0</v>
      </c>
      <c r="F170" s="4">
        <v>0</v>
      </c>
      <c r="G17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0"/>
    </row>
    <row r="171" spans="1:9" x14ac:dyDescent="0.25">
      <c r="A171" t="s">
        <v>188</v>
      </c>
      <c r="B171" s="4">
        <v>41</v>
      </c>
      <c r="C171" s="4">
        <v>1</v>
      </c>
      <c r="D171" s="4">
        <v>1</v>
      </c>
      <c r="E171" s="4">
        <v>0</v>
      </c>
      <c r="F171" s="4">
        <v>0</v>
      </c>
      <c r="G17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1"/>
    </row>
    <row r="172" spans="1:9" x14ac:dyDescent="0.25">
      <c r="A172" t="s">
        <v>189</v>
      </c>
      <c r="B172" s="4">
        <v>226</v>
      </c>
      <c r="C172" s="4">
        <v>0</v>
      </c>
      <c r="D172" s="4">
        <v>1</v>
      </c>
      <c r="E172" s="4">
        <v>0</v>
      </c>
      <c r="F172" s="4">
        <v>0</v>
      </c>
      <c r="G17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2"/>
    </row>
    <row r="173" spans="1:9" x14ac:dyDescent="0.25">
      <c r="A173" t="s">
        <v>190</v>
      </c>
      <c r="B173" s="4">
        <v>42</v>
      </c>
      <c r="C173" s="4">
        <v>0</v>
      </c>
      <c r="D173" s="4">
        <v>1</v>
      </c>
      <c r="E173" s="4">
        <v>0</v>
      </c>
      <c r="F173" s="4">
        <v>0</v>
      </c>
      <c r="G17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3"/>
    </row>
    <row r="174" spans="1:9" x14ac:dyDescent="0.25">
      <c r="A174" t="s">
        <v>191</v>
      </c>
      <c r="B174" s="4">
        <v>43</v>
      </c>
      <c r="C174" s="4">
        <v>0</v>
      </c>
      <c r="D174" s="4">
        <v>1</v>
      </c>
      <c r="E174" s="4">
        <v>0</v>
      </c>
      <c r="F174" s="4">
        <v>0</v>
      </c>
      <c r="G17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4"/>
    </row>
    <row r="175" spans="1:9" x14ac:dyDescent="0.25">
      <c r="A175" t="s">
        <v>192</v>
      </c>
      <c r="B175" s="4">
        <v>676</v>
      </c>
      <c r="C175" s="4">
        <v>0</v>
      </c>
      <c r="D175" s="4">
        <v>1</v>
      </c>
      <c r="E175" s="4">
        <v>0</v>
      </c>
      <c r="F175" s="4">
        <v>0</v>
      </c>
      <c r="G17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5"/>
    </row>
    <row r="176" spans="1:9" x14ac:dyDescent="0.25">
      <c r="A176" t="s">
        <v>193</v>
      </c>
      <c r="B176" s="4">
        <v>44</v>
      </c>
      <c r="C176" s="4">
        <v>0</v>
      </c>
      <c r="D176" s="4">
        <v>1</v>
      </c>
      <c r="E176" s="4">
        <v>0</v>
      </c>
      <c r="F176" s="4">
        <v>0</v>
      </c>
      <c r="G17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6"/>
    </row>
    <row r="177" spans="1:9" x14ac:dyDescent="0.25">
      <c r="A177" t="s">
        <v>194</v>
      </c>
      <c r="B177" s="4">
        <v>267</v>
      </c>
      <c r="C177" s="4">
        <v>0</v>
      </c>
      <c r="D177" s="4">
        <v>1</v>
      </c>
      <c r="E177" s="4">
        <v>0</v>
      </c>
      <c r="F177" s="4">
        <v>0</v>
      </c>
      <c r="G17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7"/>
    </row>
    <row r="178" spans="1:9" x14ac:dyDescent="0.25">
      <c r="A178" t="s">
        <v>195</v>
      </c>
      <c r="B178" s="4">
        <v>266</v>
      </c>
      <c r="C178" s="4">
        <v>0</v>
      </c>
      <c r="D178" s="4">
        <v>1</v>
      </c>
      <c r="E178" s="4">
        <v>0</v>
      </c>
      <c r="F178" s="4">
        <v>0</v>
      </c>
      <c r="G17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8"/>
    </row>
    <row r="179" spans="1:9" x14ac:dyDescent="0.25">
      <c r="A179" t="s">
        <v>196</v>
      </c>
      <c r="B179" s="4">
        <v>219</v>
      </c>
      <c r="C179" s="4">
        <v>0</v>
      </c>
      <c r="D179" s="4">
        <v>1</v>
      </c>
      <c r="E179" s="4">
        <v>0</v>
      </c>
      <c r="F179" s="4">
        <v>0</v>
      </c>
      <c r="G17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9"/>
    </row>
    <row r="180" spans="1:9" x14ac:dyDescent="0.25">
      <c r="A180" t="s">
        <v>197</v>
      </c>
      <c r="B180" s="4">
        <v>322</v>
      </c>
      <c r="C180" s="4">
        <v>0</v>
      </c>
      <c r="D180" s="4">
        <v>1</v>
      </c>
      <c r="E180" s="4">
        <v>0</v>
      </c>
      <c r="F180" s="4">
        <v>0</v>
      </c>
      <c r="G18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0"/>
    </row>
    <row r="181" spans="1:9" x14ac:dyDescent="0.25">
      <c r="A181" t="s">
        <v>198</v>
      </c>
      <c r="B181" s="4">
        <v>321</v>
      </c>
      <c r="C181" s="4">
        <v>0</v>
      </c>
      <c r="D181" s="4">
        <v>1</v>
      </c>
      <c r="E181" s="4">
        <v>0</v>
      </c>
      <c r="F181" s="4">
        <v>0</v>
      </c>
      <c r="G18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1"/>
    </row>
    <row r="182" spans="1:9" x14ac:dyDescent="0.25">
      <c r="A182" t="s">
        <v>199</v>
      </c>
      <c r="B182" s="4">
        <v>320</v>
      </c>
      <c r="C182" s="4">
        <v>0</v>
      </c>
      <c r="D182" s="4">
        <v>1</v>
      </c>
      <c r="E182" s="4">
        <v>0</v>
      </c>
      <c r="F182" s="4">
        <v>0</v>
      </c>
      <c r="G18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2"/>
    </row>
    <row r="183" spans="1:9" x14ac:dyDescent="0.25">
      <c r="A183" t="s">
        <v>200</v>
      </c>
      <c r="B183" s="4">
        <v>396</v>
      </c>
      <c r="C183" s="4">
        <v>0</v>
      </c>
      <c r="D183" s="4">
        <v>1</v>
      </c>
      <c r="E183" s="4">
        <v>0</v>
      </c>
      <c r="F183" s="4">
        <v>0</v>
      </c>
      <c r="G18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3"/>
    </row>
    <row r="184" spans="1:9" x14ac:dyDescent="0.25">
      <c r="A184" t="s">
        <v>201</v>
      </c>
      <c r="B184" s="4">
        <v>254</v>
      </c>
      <c r="C184" s="4">
        <v>0</v>
      </c>
      <c r="D184" s="4">
        <v>1</v>
      </c>
      <c r="E184" s="4">
        <v>0</v>
      </c>
      <c r="F184" s="4">
        <v>0</v>
      </c>
      <c r="G18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4"/>
    </row>
    <row r="185" spans="1:9" x14ac:dyDescent="0.25">
      <c r="A185" t="s">
        <v>202</v>
      </c>
      <c r="B185" s="4">
        <v>317</v>
      </c>
      <c r="C185" s="4">
        <v>0</v>
      </c>
      <c r="D185" s="4">
        <v>1</v>
      </c>
      <c r="E185" s="4">
        <v>0</v>
      </c>
      <c r="F185" s="4">
        <v>0</v>
      </c>
      <c r="G18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5"/>
    </row>
    <row r="186" spans="1:9" x14ac:dyDescent="0.25">
      <c r="A186" t="s">
        <v>203</v>
      </c>
      <c r="B186" s="4">
        <v>316</v>
      </c>
      <c r="C186" s="4">
        <v>0</v>
      </c>
      <c r="D186" s="4">
        <v>1</v>
      </c>
      <c r="E186" s="4">
        <v>0</v>
      </c>
      <c r="F186" s="4">
        <v>0</v>
      </c>
      <c r="G18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6"/>
    </row>
    <row r="187" spans="1:9" x14ac:dyDescent="0.25">
      <c r="A187" t="s">
        <v>204</v>
      </c>
      <c r="B187" s="4">
        <v>538</v>
      </c>
      <c r="C187" s="4">
        <v>1</v>
      </c>
      <c r="D187" s="4">
        <v>1</v>
      </c>
      <c r="E187" s="4">
        <v>0</v>
      </c>
      <c r="F187" s="4">
        <v>0</v>
      </c>
      <c r="G18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7"/>
    </row>
    <row r="188" spans="1:9" x14ac:dyDescent="0.25">
      <c r="A188" t="s">
        <v>205</v>
      </c>
      <c r="B188" s="4">
        <v>495</v>
      </c>
      <c r="C188" s="4">
        <v>0</v>
      </c>
      <c r="D188" s="4">
        <v>1</v>
      </c>
      <c r="E188" s="4">
        <v>0</v>
      </c>
      <c r="F188" s="4">
        <v>0</v>
      </c>
      <c r="G18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8"/>
    </row>
    <row r="189" spans="1:9" x14ac:dyDescent="0.25">
      <c r="A189" t="s">
        <v>206</v>
      </c>
      <c r="B189" s="4">
        <v>496</v>
      </c>
      <c r="C189" s="4">
        <v>0</v>
      </c>
      <c r="D189" s="4">
        <v>1</v>
      </c>
      <c r="E189" s="4">
        <v>0</v>
      </c>
      <c r="F189" s="4">
        <v>0</v>
      </c>
      <c r="G18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9"/>
    </row>
    <row r="190" spans="1:9" x14ac:dyDescent="0.25">
      <c r="A190" t="s">
        <v>207</v>
      </c>
      <c r="B190" s="4">
        <v>451</v>
      </c>
      <c r="C190" s="4">
        <v>0</v>
      </c>
      <c r="D190" s="4">
        <v>1</v>
      </c>
      <c r="E190" s="4">
        <v>0</v>
      </c>
      <c r="F190" s="4">
        <v>0</v>
      </c>
      <c r="G19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0"/>
    </row>
    <row r="191" spans="1:9" x14ac:dyDescent="0.25">
      <c r="A191" t="s">
        <v>208</v>
      </c>
      <c r="B191" s="4">
        <v>510</v>
      </c>
      <c r="C191" s="4">
        <v>0</v>
      </c>
      <c r="D191" s="4">
        <v>1</v>
      </c>
      <c r="E191" s="4">
        <v>0</v>
      </c>
      <c r="F191" s="4">
        <v>0</v>
      </c>
      <c r="G19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1"/>
    </row>
    <row r="192" spans="1:9" x14ac:dyDescent="0.25">
      <c r="A192" t="s">
        <v>208</v>
      </c>
      <c r="B192" s="4">
        <v>649</v>
      </c>
      <c r="C192" s="4">
        <v>0</v>
      </c>
      <c r="D192" s="4">
        <v>1</v>
      </c>
      <c r="E192" s="4">
        <v>0</v>
      </c>
      <c r="F192" s="4">
        <v>0</v>
      </c>
      <c r="G19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2"/>
    </row>
    <row r="193" spans="1:9" x14ac:dyDescent="0.25">
      <c r="A193" t="s">
        <v>209</v>
      </c>
      <c r="B193" s="4">
        <v>688</v>
      </c>
      <c r="C193" s="4">
        <v>1</v>
      </c>
      <c r="D193" s="4">
        <v>1</v>
      </c>
      <c r="E193" s="4">
        <v>0</v>
      </c>
      <c r="F193" s="4">
        <v>1</v>
      </c>
      <c r="G19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3"/>
    </row>
    <row r="194" spans="1:9" x14ac:dyDescent="0.25">
      <c r="A194" t="s">
        <v>210</v>
      </c>
      <c r="B194" s="4">
        <v>225</v>
      </c>
      <c r="C194" s="4">
        <v>1</v>
      </c>
      <c r="D194" s="4">
        <v>1</v>
      </c>
      <c r="E194" s="4">
        <v>0</v>
      </c>
      <c r="F194" s="4">
        <v>0</v>
      </c>
      <c r="G19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4"/>
    </row>
    <row r="195" spans="1:9" x14ac:dyDescent="0.25">
      <c r="A195" t="s">
        <v>211</v>
      </c>
      <c r="B195" s="4">
        <v>221</v>
      </c>
      <c r="C195" s="4">
        <v>0</v>
      </c>
      <c r="D195" s="4">
        <v>1</v>
      </c>
      <c r="E195" s="4">
        <v>0</v>
      </c>
      <c r="F195" s="4">
        <v>0</v>
      </c>
      <c r="G19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5"/>
    </row>
    <row r="196" spans="1:9" x14ac:dyDescent="0.25">
      <c r="A196" t="s">
        <v>212</v>
      </c>
      <c r="B196" s="4">
        <v>425</v>
      </c>
      <c r="C196" s="4">
        <v>0</v>
      </c>
      <c r="D196" s="4">
        <v>1</v>
      </c>
      <c r="E196" s="4">
        <v>0</v>
      </c>
      <c r="F196" s="4">
        <v>0</v>
      </c>
      <c r="G19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6"/>
    </row>
    <row r="197" spans="1:9" x14ac:dyDescent="0.25">
      <c r="A197" t="s">
        <v>213</v>
      </c>
      <c r="B197" s="4">
        <v>403</v>
      </c>
      <c r="C197" s="4">
        <v>0</v>
      </c>
      <c r="D197" s="4">
        <v>1</v>
      </c>
      <c r="E197" s="4">
        <v>0</v>
      </c>
      <c r="F197" s="4">
        <v>0</v>
      </c>
      <c r="G19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7"/>
    </row>
    <row r="198" spans="1:9" x14ac:dyDescent="0.25">
      <c r="A198" t="s">
        <v>214</v>
      </c>
      <c r="B198" s="4">
        <v>406</v>
      </c>
      <c r="C198" s="4">
        <v>0</v>
      </c>
      <c r="D198" s="4">
        <v>1</v>
      </c>
      <c r="E198" s="4">
        <v>0</v>
      </c>
      <c r="F198" s="4">
        <v>0</v>
      </c>
      <c r="G19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8"/>
    </row>
    <row r="199" spans="1:9" x14ac:dyDescent="0.25">
      <c r="A199" t="s">
        <v>215</v>
      </c>
      <c r="B199" s="4">
        <v>476</v>
      </c>
      <c r="C199" s="4">
        <v>0</v>
      </c>
      <c r="D199" s="4">
        <v>1</v>
      </c>
      <c r="E199" s="4">
        <v>0</v>
      </c>
      <c r="F199" s="4">
        <v>0</v>
      </c>
      <c r="G19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9"/>
    </row>
    <row r="200" spans="1:9" x14ac:dyDescent="0.25">
      <c r="A200" t="s">
        <v>216</v>
      </c>
      <c r="B200" s="4">
        <v>486</v>
      </c>
      <c r="C200" s="4">
        <v>0</v>
      </c>
      <c r="D200" s="4">
        <v>1</v>
      </c>
      <c r="E200" s="4">
        <v>0</v>
      </c>
      <c r="F200" s="4">
        <v>0</v>
      </c>
      <c r="G20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0"/>
    </row>
    <row r="201" spans="1:9" x14ac:dyDescent="0.25">
      <c r="A201" t="s">
        <v>217</v>
      </c>
      <c r="B201" s="4">
        <v>595</v>
      </c>
      <c r="C201" s="4">
        <v>0</v>
      </c>
      <c r="D201" s="4">
        <v>1</v>
      </c>
      <c r="E201" s="4">
        <v>0</v>
      </c>
      <c r="F201" s="4">
        <v>0</v>
      </c>
      <c r="G20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1"/>
    </row>
    <row r="202" spans="1:9" x14ac:dyDescent="0.25">
      <c r="A202" t="s">
        <v>218</v>
      </c>
      <c r="B202" s="4">
        <v>501</v>
      </c>
      <c r="C202" s="4">
        <v>1</v>
      </c>
      <c r="D202" s="4">
        <v>1</v>
      </c>
      <c r="E202" s="4">
        <v>0</v>
      </c>
      <c r="F202" s="4">
        <v>0</v>
      </c>
      <c r="G20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2"/>
    </row>
    <row r="203" spans="1:9" x14ac:dyDescent="0.25">
      <c r="A203" t="s">
        <v>219</v>
      </c>
      <c r="B203" s="4">
        <v>549</v>
      </c>
      <c r="C203" s="4">
        <v>1</v>
      </c>
      <c r="D203" s="4">
        <v>1</v>
      </c>
      <c r="E203" s="4">
        <v>0</v>
      </c>
      <c r="F203" s="4">
        <v>0</v>
      </c>
      <c r="G20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3"/>
    </row>
    <row r="204" spans="1:9" x14ac:dyDescent="0.25">
      <c r="A204" t="s">
        <v>220</v>
      </c>
      <c r="B204" s="4">
        <v>653</v>
      </c>
      <c r="C204" s="4">
        <v>0</v>
      </c>
      <c r="D204" s="4">
        <v>1</v>
      </c>
      <c r="E204" s="4">
        <v>0</v>
      </c>
      <c r="F204" s="4">
        <v>0</v>
      </c>
      <c r="G20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4"/>
    </row>
    <row r="205" spans="1:9" x14ac:dyDescent="0.25">
      <c r="A205" t="s">
        <v>221</v>
      </c>
      <c r="B205" s="4">
        <v>45</v>
      </c>
      <c r="C205" s="4">
        <v>1</v>
      </c>
      <c r="D205" s="4">
        <v>1</v>
      </c>
      <c r="E205" s="4">
        <v>0</v>
      </c>
      <c r="F205" s="4">
        <v>0</v>
      </c>
      <c r="G20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5"/>
    </row>
    <row r="206" spans="1:9" x14ac:dyDescent="0.25">
      <c r="A206" t="s">
        <v>222</v>
      </c>
      <c r="B206" s="4">
        <v>145</v>
      </c>
      <c r="C206" s="4">
        <v>1</v>
      </c>
      <c r="D206" s="4">
        <v>1</v>
      </c>
      <c r="E206" s="4">
        <v>0</v>
      </c>
      <c r="F206" s="4">
        <v>0</v>
      </c>
      <c r="G20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6"/>
    </row>
    <row r="207" spans="1:9" x14ac:dyDescent="0.25">
      <c r="A207" t="s">
        <v>223</v>
      </c>
      <c r="B207" s="4">
        <v>431</v>
      </c>
      <c r="C207" s="4">
        <v>0</v>
      </c>
      <c r="D207" s="4">
        <v>1</v>
      </c>
      <c r="E207" s="4">
        <v>0</v>
      </c>
      <c r="F207" s="4">
        <v>0</v>
      </c>
      <c r="G20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7"/>
    </row>
    <row r="208" spans="1:9" x14ac:dyDescent="0.25">
      <c r="A208" t="s">
        <v>224</v>
      </c>
      <c r="B208" s="4">
        <v>46</v>
      </c>
      <c r="C208" s="4">
        <v>0</v>
      </c>
      <c r="D208" s="4">
        <v>1</v>
      </c>
      <c r="E208" s="4">
        <v>0</v>
      </c>
      <c r="F208" s="4">
        <v>0</v>
      </c>
      <c r="G20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8"/>
    </row>
    <row r="209" spans="1:9" x14ac:dyDescent="0.25">
      <c r="A209" t="s">
        <v>225</v>
      </c>
      <c r="B209" s="4">
        <v>47</v>
      </c>
      <c r="C209" s="4">
        <v>0</v>
      </c>
      <c r="D209" s="4">
        <v>1</v>
      </c>
      <c r="E209" s="4">
        <v>0</v>
      </c>
      <c r="F209" s="4">
        <v>0</v>
      </c>
      <c r="G20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9"/>
    </row>
    <row r="210" spans="1:9" x14ac:dyDescent="0.25">
      <c r="A210" t="s">
        <v>226</v>
      </c>
      <c r="B210" s="4">
        <v>208</v>
      </c>
      <c r="C210" s="4">
        <v>0</v>
      </c>
      <c r="D210" s="4">
        <v>1</v>
      </c>
      <c r="E210" s="4">
        <v>0</v>
      </c>
      <c r="F210" s="4">
        <v>0</v>
      </c>
      <c r="G21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0"/>
    </row>
    <row r="211" spans="1:9" x14ac:dyDescent="0.25">
      <c r="A211" t="s">
        <v>227</v>
      </c>
      <c r="B211" s="4">
        <v>684</v>
      </c>
      <c r="C211" s="4">
        <v>1</v>
      </c>
      <c r="D211" s="4">
        <v>1</v>
      </c>
      <c r="E211" s="4">
        <v>0</v>
      </c>
      <c r="F211" s="4">
        <v>1</v>
      </c>
      <c r="G21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1"/>
    </row>
    <row r="212" spans="1:9" x14ac:dyDescent="0.25">
      <c r="A212" t="s">
        <v>228</v>
      </c>
      <c r="B212" s="4">
        <v>402</v>
      </c>
      <c r="C212" s="4">
        <v>0</v>
      </c>
      <c r="D212" s="4">
        <v>1</v>
      </c>
      <c r="E212" s="4">
        <v>0</v>
      </c>
      <c r="F212" s="4">
        <v>0</v>
      </c>
      <c r="G21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2"/>
    </row>
    <row r="213" spans="1:9" x14ac:dyDescent="0.25">
      <c r="A213" t="s">
        <v>229</v>
      </c>
      <c r="B213" s="4">
        <v>489</v>
      </c>
      <c r="C213" s="4">
        <v>0</v>
      </c>
      <c r="D213" s="4">
        <v>1</v>
      </c>
      <c r="E213" s="4">
        <v>0</v>
      </c>
      <c r="F213" s="4">
        <v>0</v>
      </c>
      <c r="G21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3"/>
    </row>
    <row r="214" spans="1:9" x14ac:dyDescent="0.25">
      <c r="A214" t="s">
        <v>230</v>
      </c>
      <c r="B214" s="4">
        <v>171</v>
      </c>
      <c r="C214" s="4">
        <v>0</v>
      </c>
      <c r="D214" s="4">
        <v>1</v>
      </c>
      <c r="E214" s="4">
        <v>0</v>
      </c>
      <c r="F214" s="4">
        <v>1</v>
      </c>
      <c r="G21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4"/>
    </row>
    <row r="215" spans="1:9" x14ac:dyDescent="0.25">
      <c r="A215" t="s">
        <v>914</v>
      </c>
      <c r="B215" s="4">
        <v>705</v>
      </c>
      <c r="C215" s="4">
        <v>0</v>
      </c>
      <c r="D215" s="4">
        <v>1</v>
      </c>
      <c r="E215" s="4">
        <v>0</v>
      </c>
      <c r="F215" s="4">
        <v>1</v>
      </c>
      <c r="G21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5"/>
    </row>
    <row r="216" spans="1:9" x14ac:dyDescent="0.25">
      <c r="A216" t="s">
        <v>231</v>
      </c>
      <c r="B216" s="4">
        <v>673</v>
      </c>
      <c r="C216" s="4">
        <v>0</v>
      </c>
      <c r="D216" s="4">
        <v>1</v>
      </c>
      <c r="E216" s="4">
        <v>0</v>
      </c>
      <c r="F216" s="4">
        <v>0</v>
      </c>
      <c r="G21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6"/>
    </row>
    <row r="217" spans="1:9" x14ac:dyDescent="0.25">
      <c r="A217" t="s">
        <v>232</v>
      </c>
      <c r="B217" s="4">
        <v>685</v>
      </c>
      <c r="C217" s="4">
        <v>1</v>
      </c>
      <c r="D217" s="4">
        <v>1</v>
      </c>
      <c r="E217" s="4">
        <v>0</v>
      </c>
      <c r="F217" s="4">
        <v>1</v>
      </c>
      <c r="G21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7"/>
    </row>
    <row r="218" spans="1:9" x14ac:dyDescent="0.25">
      <c r="A218" t="s">
        <v>233</v>
      </c>
      <c r="B218" s="4">
        <v>358</v>
      </c>
      <c r="C218" s="4">
        <v>0</v>
      </c>
      <c r="D218" s="4">
        <v>1</v>
      </c>
      <c r="E218" s="4">
        <v>0</v>
      </c>
      <c r="F218" s="4">
        <v>1</v>
      </c>
      <c r="G21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8"/>
    </row>
    <row r="219" spans="1:9" x14ac:dyDescent="0.25">
      <c r="A219" t="s">
        <v>234</v>
      </c>
      <c r="B219" s="4">
        <v>49</v>
      </c>
      <c r="C219" s="4">
        <v>0</v>
      </c>
      <c r="D219" s="4">
        <v>1</v>
      </c>
      <c r="E219" s="4">
        <v>0</v>
      </c>
      <c r="F219" s="4">
        <v>0</v>
      </c>
      <c r="G21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9"/>
    </row>
    <row r="220" spans="1:9" x14ac:dyDescent="0.25">
      <c r="A220" t="s">
        <v>235</v>
      </c>
      <c r="B220" s="4">
        <v>351</v>
      </c>
      <c r="C220" s="4">
        <v>0</v>
      </c>
      <c r="D220" s="4">
        <v>1</v>
      </c>
      <c r="E220" s="4">
        <v>0</v>
      </c>
      <c r="F220" s="4">
        <v>1</v>
      </c>
      <c r="G22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0"/>
    </row>
    <row r="221" spans="1:9" x14ac:dyDescent="0.25">
      <c r="A221" t="s">
        <v>236</v>
      </c>
      <c r="B221" s="4">
        <v>293</v>
      </c>
      <c r="C221" s="4">
        <v>0</v>
      </c>
      <c r="D221" s="4">
        <v>1</v>
      </c>
      <c r="E221" s="4">
        <v>0</v>
      </c>
      <c r="F221" s="4">
        <v>0</v>
      </c>
      <c r="G22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1"/>
    </row>
    <row r="222" spans="1:9" x14ac:dyDescent="0.25">
      <c r="A222" t="s">
        <v>237</v>
      </c>
      <c r="B222" s="4">
        <v>50</v>
      </c>
      <c r="C222" s="4">
        <v>1</v>
      </c>
      <c r="D222" s="4">
        <v>1</v>
      </c>
      <c r="E222" s="4">
        <v>0</v>
      </c>
      <c r="F222" s="4">
        <v>0</v>
      </c>
      <c r="G22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2"/>
    </row>
    <row r="223" spans="1:9" x14ac:dyDescent="0.25">
      <c r="A223" t="s">
        <v>238</v>
      </c>
      <c r="B223" s="4">
        <v>418</v>
      </c>
      <c r="C223" s="4">
        <v>0</v>
      </c>
      <c r="D223" s="4">
        <v>1</v>
      </c>
      <c r="E223" s="4">
        <v>0</v>
      </c>
      <c r="F223" s="4">
        <v>0</v>
      </c>
      <c r="G22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3"/>
    </row>
    <row r="224" spans="1:9" x14ac:dyDescent="0.25">
      <c r="A224" t="s">
        <v>239</v>
      </c>
      <c r="B224" s="4">
        <v>248</v>
      </c>
      <c r="C224" s="4">
        <v>0</v>
      </c>
      <c r="D224" s="4">
        <v>1</v>
      </c>
      <c r="E224" s="4">
        <v>0</v>
      </c>
      <c r="F224" s="4">
        <v>0</v>
      </c>
      <c r="G22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4"/>
    </row>
    <row r="225" spans="1:9" x14ac:dyDescent="0.25">
      <c r="A225" t="s">
        <v>240</v>
      </c>
      <c r="B225" s="4">
        <v>261</v>
      </c>
      <c r="C225" s="4">
        <v>0</v>
      </c>
      <c r="D225" s="4">
        <v>1</v>
      </c>
      <c r="E225" s="4">
        <v>0</v>
      </c>
      <c r="F225" s="4">
        <v>0</v>
      </c>
      <c r="G22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5"/>
    </row>
    <row r="226" spans="1:9" x14ac:dyDescent="0.25">
      <c r="A226" t="s">
        <v>241</v>
      </c>
      <c r="B226" s="4">
        <v>695</v>
      </c>
      <c r="C226" s="4">
        <v>0</v>
      </c>
      <c r="D226" s="4">
        <v>1</v>
      </c>
      <c r="E226" s="4">
        <v>0</v>
      </c>
      <c r="F226" s="4">
        <v>1</v>
      </c>
      <c r="G22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6"/>
    </row>
    <row r="227" spans="1:9" x14ac:dyDescent="0.25">
      <c r="A227" t="s">
        <v>242</v>
      </c>
      <c r="B227" s="4">
        <v>590</v>
      </c>
      <c r="C227" s="4">
        <v>0</v>
      </c>
      <c r="D227" s="4">
        <v>1</v>
      </c>
      <c r="E227" s="4">
        <v>0</v>
      </c>
      <c r="F227" s="4">
        <v>0</v>
      </c>
      <c r="G22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7"/>
    </row>
    <row r="228" spans="1:9" x14ac:dyDescent="0.25">
      <c r="A228" t="s">
        <v>243</v>
      </c>
      <c r="B228" s="4">
        <v>185</v>
      </c>
      <c r="C228" s="4">
        <v>0</v>
      </c>
      <c r="D228" s="4">
        <v>1</v>
      </c>
      <c r="E228" s="4">
        <v>0</v>
      </c>
      <c r="F228" s="4">
        <v>0</v>
      </c>
      <c r="G22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8"/>
    </row>
    <row r="229" spans="1:9" x14ac:dyDescent="0.25">
      <c r="A229" t="s">
        <v>244</v>
      </c>
      <c r="B229" s="4">
        <v>51</v>
      </c>
      <c r="C229" s="4">
        <v>0</v>
      </c>
      <c r="D229" s="4">
        <v>1</v>
      </c>
      <c r="E229" s="4">
        <v>0</v>
      </c>
      <c r="F229" s="4">
        <v>0</v>
      </c>
      <c r="G22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9"/>
    </row>
    <row r="230" spans="1:9" x14ac:dyDescent="0.25">
      <c r="A230" t="s">
        <v>245</v>
      </c>
      <c r="B230" s="4">
        <v>437</v>
      </c>
      <c r="C230" s="4">
        <v>0</v>
      </c>
      <c r="D230" s="4">
        <v>1</v>
      </c>
      <c r="E230" s="4">
        <v>0</v>
      </c>
      <c r="F230" s="4">
        <v>0</v>
      </c>
      <c r="G23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0"/>
    </row>
    <row r="231" spans="1:9" x14ac:dyDescent="0.25">
      <c r="A231" t="s">
        <v>246</v>
      </c>
      <c r="B231" s="4">
        <v>623</v>
      </c>
      <c r="C231" s="4">
        <v>0</v>
      </c>
      <c r="D231" s="4">
        <v>1</v>
      </c>
      <c r="E231" s="4">
        <v>0</v>
      </c>
      <c r="F231" s="4">
        <v>0</v>
      </c>
      <c r="G23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1"/>
    </row>
    <row r="232" spans="1:9" x14ac:dyDescent="0.25">
      <c r="A232" t="s">
        <v>247</v>
      </c>
      <c r="B232" s="4">
        <v>214</v>
      </c>
      <c r="C232" s="4">
        <v>0</v>
      </c>
      <c r="D232" s="4">
        <v>1</v>
      </c>
      <c r="E232" s="4">
        <v>0</v>
      </c>
      <c r="F232" s="4">
        <v>0</v>
      </c>
      <c r="G23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2"/>
    </row>
    <row r="233" spans="1:9" x14ac:dyDescent="0.25">
      <c r="A233" t="s">
        <v>248</v>
      </c>
      <c r="B233" s="4">
        <v>52</v>
      </c>
      <c r="C233" s="4">
        <v>0</v>
      </c>
      <c r="D233" s="4">
        <v>1</v>
      </c>
      <c r="E233" s="4">
        <v>0</v>
      </c>
      <c r="F233" s="4">
        <v>0</v>
      </c>
      <c r="G23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3"/>
    </row>
    <row r="234" spans="1:9" x14ac:dyDescent="0.25">
      <c r="A234" t="s">
        <v>249</v>
      </c>
      <c r="B234" s="4">
        <v>53</v>
      </c>
      <c r="C234" s="4">
        <v>0</v>
      </c>
      <c r="D234" s="4">
        <v>1</v>
      </c>
      <c r="E234" s="4">
        <v>0</v>
      </c>
      <c r="F234" s="4">
        <v>0</v>
      </c>
      <c r="G23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4"/>
    </row>
    <row r="235" spans="1:9" x14ac:dyDescent="0.25">
      <c r="A235" t="s">
        <v>250</v>
      </c>
      <c r="B235" s="4">
        <v>592</v>
      </c>
      <c r="C235" s="4">
        <v>0</v>
      </c>
      <c r="D235" s="4">
        <v>1</v>
      </c>
      <c r="E235" s="4">
        <v>0</v>
      </c>
      <c r="F235" s="4">
        <v>0</v>
      </c>
      <c r="G23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5"/>
    </row>
    <row r="236" spans="1:9" x14ac:dyDescent="0.25">
      <c r="A236" t="s">
        <v>251</v>
      </c>
      <c r="B236" s="4">
        <v>561</v>
      </c>
      <c r="C236" s="4">
        <v>0</v>
      </c>
      <c r="D236" s="4">
        <v>1</v>
      </c>
      <c r="E236" s="4">
        <v>0</v>
      </c>
      <c r="F236" s="4">
        <v>0</v>
      </c>
      <c r="G23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6"/>
    </row>
    <row r="237" spans="1:9" x14ac:dyDescent="0.25">
      <c r="A237" t="s">
        <v>252</v>
      </c>
      <c r="B237" s="4">
        <v>562</v>
      </c>
      <c r="C237" s="4">
        <v>0</v>
      </c>
      <c r="D237" s="4">
        <v>1</v>
      </c>
      <c r="E237" s="4">
        <v>0</v>
      </c>
      <c r="F237" s="4">
        <v>0</v>
      </c>
      <c r="G23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7"/>
    </row>
    <row r="238" spans="1:9" x14ac:dyDescent="0.25">
      <c r="A238" t="s">
        <v>253</v>
      </c>
      <c r="B238" s="4">
        <v>452</v>
      </c>
      <c r="C238" s="4">
        <v>0</v>
      </c>
      <c r="D238" s="4">
        <v>1</v>
      </c>
      <c r="E238" s="4">
        <v>0</v>
      </c>
      <c r="F238" s="4">
        <v>0</v>
      </c>
      <c r="G23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8"/>
    </row>
    <row r="239" spans="1:9" x14ac:dyDescent="0.25">
      <c r="A239" t="s">
        <v>254</v>
      </c>
      <c r="B239" s="4">
        <v>300</v>
      </c>
      <c r="C239" s="4">
        <v>0</v>
      </c>
      <c r="D239" s="4">
        <v>1</v>
      </c>
      <c r="E239" s="4">
        <v>0</v>
      </c>
      <c r="F239" s="4">
        <v>0</v>
      </c>
      <c r="G23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9"/>
    </row>
    <row r="240" spans="1:9" x14ac:dyDescent="0.25">
      <c r="A240" t="s">
        <v>255</v>
      </c>
      <c r="B240" s="4">
        <v>617</v>
      </c>
      <c r="C240" s="4">
        <v>1</v>
      </c>
      <c r="D240" s="4">
        <v>1</v>
      </c>
      <c r="E240" s="4">
        <v>0</v>
      </c>
      <c r="F240" s="4">
        <v>0</v>
      </c>
      <c r="G24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0"/>
    </row>
    <row r="241" spans="1:9" x14ac:dyDescent="0.25">
      <c r="A241" t="s">
        <v>256</v>
      </c>
      <c r="B241" s="4">
        <v>54</v>
      </c>
      <c r="C241" s="4">
        <v>0</v>
      </c>
      <c r="D241" s="4">
        <v>1</v>
      </c>
      <c r="E241" s="4">
        <v>0</v>
      </c>
      <c r="F241" s="4">
        <v>0</v>
      </c>
      <c r="G24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1"/>
    </row>
    <row r="242" spans="1:9" x14ac:dyDescent="0.25">
      <c r="A242" t="s">
        <v>257</v>
      </c>
      <c r="B242" s="4">
        <v>672</v>
      </c>
      <c r="C242" s="4">
        <v>0</v>
      </c>
      <c r="D242" s="4">
        <v>1</v>
      </c>
      <c r="E242" s="4">
        <v>0</v>
      </c>
      <c r="F242" s="4">
        <v>0</v>
      </c>
      <c r="G24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2"/>
    </row>
    <row r="243" spans="1:9" x14ac:dyDescent="0.25">
      <c r="A243" t="s">
        <v>258</v>
      </c>
      <c r="B243" s="4">
        <v>463</v>
      </c>
      <c r="C243" s="4">
        <v>0</v>
      </c>
      <c r="D243" s="4">
        <v>1</v>
      </c>
      <c r="E243" s="4">
        <v>0</v>
      </c>
      <c r="F243" s="4">
        <v>0</v>
      </c>
      <c r="G24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3"/>
    </row>
    <row r="244" spans="1:9" x14ac:dyDescent="0.25">
      <c r="A244" t="s">
        <v>259</v>
      </c>
      <c r="B244" s="4">
        <v>263</v>
      </c>
      <c r="C244" s="4">
        <v>0</v>
      </c>
      <c r="D244" s="4">
        <v>1</v>
      </c>
      <c r="E244" s="4">
        <v>0</v>
      </c>
      <c r="F244" s="4">
        <v>0</v>
      </c>
      <c r="G24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4"/>
    </row>
    <row r="245" spans="1:9" x14ac:dyDescent="0.25">
      <c r="A245" t="s">
        <v>260</v>
      </c>
      <c r="B245" s="4">
        <v>411</v>
      </c>
      <c r="C245" s="4">
        <v>0</v>
      </c>
      <c r="D245" s="4">
        <v>1</v>
      </c>
      <c r="E245" s="4">
        <v>0</v>
      </c>
      <c r="F245" s="4">
        <v>0</v>
      </c>
      <c r="G24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5"/>
    </row>
    <row r="246" spans="1:9" x14ac:dyDescent="0.25">
      <c r="A246" t="s">
        <v>261</v>
      </c>
      <c r="B246" s="4">
        <v>56</v>
      </c>
      <c r="C246" s="4">
        <v>0</v>
      </c>
      <c r="D246" s="4">
        <v>1</v>
      </c>
      <c r="E246" s="4">
        <v>0</v>
      </c>
      <c r="F246" s="4">
        <v>0</v>
      </c>
      <c r="G24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6"/>
    </row>
    <row r="247" spans="1:9" x14ac:dyDescent="0.25">
      <c r="A247" t="s">
        <v>262</v>
      </c>
      <c r="B247" s="4">
        <v>505</v>
      </c>
      <c r="C247" s="4">
        <v>0</v>
      </c>
      <c r="D247" s="4">
        <v>1</v>
      </c>
      <c r="E247" s="4">
        <v>0</v>
      </c>
      <c r="F247" s="4">
        <v>0</v>
      </c>
      <c r="G24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7"/>
    </row>
    <row r="248" spans="1:9" x14ac:dyDescent="0.25">
      <c r="A248" t="s">
        <v>263</v>
      </c>
      <c r="B248" s="4">
        <v>55</v>
      </c>
      <c r="C248" s="4">
        <v>0</v>
      </c>
      <c r="D248" s="4">
        <v>1</v>
      </c>
      <c r="E248" s="4">
        <v>0</v>
      </c>
      <c r="F248" s="4">
        <v>0</v>
      </c>
      <c r="G24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8"/>
    </row>
    <row r="249" spans="1:9" x14ac:dyDescent="0.25">
      <c r="A249" t="s">
        <v>264</v>
      </c>
      <c r="B249" s="4">
        <v>506</v>
      </c>
      <c r="C249" s="4">
        <v>0</v>
      </c>
      <c r="D249" s="4">
        <v>1</v>
      </c>
      <c r="E249" s="4">
        <v>0</v>
      </c>
      <c r="F249" s="4">
        <v>0</v>
      </c>
      <c r="G24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9"/>
    </row>
    <row r="250" spans="1:9" x14ac:dyDescent="0.25">
      <c r="A250" t="s">
        <v>265</v>
      </c>
      <c r="B250" s="4">
        <v>639</v>
      </c>
      <c r="C250" s="4">
        <v>0</v>
      </c>
      <c r="D250" s="4">
        <v>1</v>
      </c>
      <c r="E250" s="4">
        <v>0</v>
      </c>
      <c r="F250" s="4">
        <v>0</v>
      </c>
      <c r="G25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0"/>
    </row>
    <row r="251" spans="1:9" x14ac:dyDescent="0.25">
      <c r="A251" t="s">
        <v>266</v>
      </c>
      <c r="B251" s="4">
        <v>638</v>
      </c>
      <c r="C251" s="4">
        <v>0</v>
      </c>
      <c r="D251" s="4">
        <v>1</v>
      </c>
      <c r="E251" s="4">
        <v>0</v>
      </c>
      <c r="F251" s="4">
        <v>0</v>
      </c>
      <c r="G25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1"/>
    </row>
    <row r="252" spans="1:9" x14ac:dyDescent="0.25">
      <c r="A252" t="s">
        <v>267</v>
      </c>
      <c r="B252" s="4">
        <v>453</v>
      </c>
      <c r="C252" s="4">
        <v>1</v>
      </c>
      <c r="D252" s="4">
        <v>1</v>
      </c>
      <c r="E252" s="4">
        <v>0</v>
      </c>
      <c r="F252" s="4">
        <v>0</v>
      </c>
      <c r="G25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2"/>
    </row>
    <row r="253" spans="1:9" x14ac:dyDescent="0.25">
      <c r="A253" t="s">
        <v>268</v>
      </c>
      <c r="B253" s="4">
        <v>528</v>
      </c>
      <c r="C253" s="4">
        <v>0</v>
      </c>
      <c r="D253" s="4">
        <v>1</v>
      </c>
      <c r="E253" s="4">
        <v>0</v>
      </c>
      <c r="F253" s="4">
        <v>0</v>
      </c>
      <c r="G25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3"/>
    </row>
    <row r="254" spans="1:9" x14ac:dyDescent="0.25">
      <c r="A254" t="s">
        <v>269</v>
      </c>
      <c r="B254" s="4">
        <v>207</v>
      </c>
      <c r="C254" s="4">
        <v>0</v>
      </c>
      <c r="D254" s="4">
        <v>1</v>
      </c>
      <c r="E254" s="4">
        <v>0</v>
      </c>
      <c r="F254" s="4">
        <v>0</v>
      </c>
      <c r="G25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4"/>
    </row>
    <row r="255" spans="1:9" x14ac:dyDescent="0.25">
      <c r="A255" t="s">
        <v>270</v>
      </c>
      <c r="B255" s="4">
        <v>507</v>
      </c>
      <c r="C255" s="4">
        <v>1</v>
      </c>
      <c r="D255" s="4">
        <v>1</v>
      </c>
      <c r="E255" s="4">
        <v>0</v>
      </c>
      <c r="F255" s="4">
        <v>0</v>
      </c>
      <c r="G25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5"/>
    </row>
    <row r="256" spans="1:9" x14ac:dyDescent="0.25">
      <c r="A256" t="s">
        <v>915</v>
      </c>
      <c r="B256" s="4">
        <v>702</v>
      </c>
      <c r="C256" s="4">
        <v>0</v>
      </c>
      <c r="D256" s="4">
        <v>1</v>
      </c>
      <c r="E256" s="4">
        <v>0</v>
      </c>
      <c r="F256" s="4">
        <v>1</v>
      </c>
      <c r="G25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6"/>
    </row>
    <row r="257" spans="1:9" x14ac:dyDescent="0.25">
      <c r="A257" t="s">
        <v>271</v>
      </c>
      <c r="B257" s="4">
        <v>616</v>
      </c>
      <c r="C257" s="4">
        <v>0</v>
      </c>
      <c r="D257" s="4">
        <v>1</v>
      </c>
      <c r="E257" s="4">
        <v>0</v>
      </c>
      <c r="F257" s="4">
        <v>0</v>
      </c>
      <c r="G25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7"/>
    </row>
    <row r="258" spans="1:9" x14ac:dyDescent="0.25">
      <c r="A258" t="s">
        <v>272</v>
      </c>
      <c r="B258" s="4">
        <v>57</v>
      </c>
      <c r="C258" s="4">
        <v>1</v>
      </c>
      <c r="D258" s="4">
        <v>1</v>
      </c>
      <c r="E258" s="4">
        <v>0</v>
      </c>
      <c r="F258" s="4">
        <v>0</v>
      </c>
      <c r="G25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8"/>
    </row>
    <row r="259" spans="1:9" x14ac:dyDescent="0.25">
      <c r="A259" t="s">
        <v>273</v>
      </c>
      <c r="B259" s="4">
        <v>345</v>
      </c>
      <c r="C259" s="4">
        <v>0</v>
      </c>
      <c r="D259" s="4">
        <v>1</v>
      </c>
      <c r="E259" s="4">
        <v>0</v>
      </c>
      <c r="F259" s="4">
        <v>0</v>
      </c>
      <c r="G25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9"/>
    </row>
    <row r="260" spans="1:9" x14ac:dyDescent="0.25">
      <c r="A260" t="s">
        <v>274</v>
      </c>
      <c r="B260" s="4">
        <v>58</v>
      </c>
      <c r="C260" s="4">
        <v>0</v>
      </c>
      <c r="D260" s="4">
        <v>1</v>
      </c>
      <c r="E260" s="4">
        <v>0</v>
      </c>
      <c r="F260" s="4">
        <v>0</v>
      </c>
      <c r="G26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0"/>
    </row>
    <row r="261" spans="1:9" x14ac:dyDescent="0.25">
      <c r="A261" t="s">
        <v>275</v>
      </c>
      <c r="B261" s="4">
        <v>59</v>
      </c>
      <c r="C261" s="4">
        <v>0</v>
      </c>
      <c r="D261" s="4">
        <v>1</v>
      </c>
      <c r="E261" s="4">
        <v>0</v>
      </c>
      <c r="F261" s="4">
        <v>0</v>
      </c>
      <c r="G26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1"/>
    </row>
    <row r="262" spans="1:9" x14ac:dyDescent="0.25">
      <c r="A262" t="s">
        <v>276</v>
      </c>
      <c r="B262" s="4">
        <v>553</v>
      </c>
      <c r="C262" s="4">
        <v>0</v>
      </c>
      <c r="D262" s="4">
        <v>1</v>
      </c>
      <c r="E262" s="4">
        <v>0</v>
      </c>
      <c r="F262" s="4">
        <v>0</v>
      </c>
      <c r="G26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2"/>
    </row>
    <row r="263" spans="1:9" x14ac:dyDescent="0.25">
      <c r="A263" t="s">
        <v>277</v>
      </c>
      <c r="B263" s="4">
        <v>239</v>
      </c>
      <c r="C263" s="4">
        <v>1</v>
      </c>
      <c r="D263" s="4">
        <v>1</v>
      </c>
      <c r="E263" s="4">
        <v>0</v>
      </c>
      <c r="F263" s="4">
        <v>0</v>
      </c>
      <c r="G26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3"/>
    </row>
    <row r="264" spans="1:9" x14ac:dyDescent="0.25">
      <c r="A264" t="s">
        <v>278</v>
      </c>
      <c r="B264" s="4">
        <v>423</v>
      </c>
      <c r="C264" s="4">
        <v>1</v>
      </c>
      <c r="D264" s="4">
        <v>1</v>
      </c>
      <c r="E264" s="4">
        <v>0</v>
      </c>
      <c r="F264" s="4">
        <v>0</v>
      </c>
      <c r="G26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4"/>
    </row>
    <row r="265" spans="1:9" x14ac:dyDescent="0.25">
      <c r="A265" t="s">
        <v>279</v>
      </c>
      <c r="B265" s="4">
        <v>60</v>
      </c>
      <c r="C265" s="4">
        <v>0</v>
      </c>
      <c r="D265" s="4">
        <v>1</v>
      </c>
      <c r="E265" s="4">
        <v>0</v>
      </c>
      <c r="F265" s="4">
        <v>0</v>
      </c>
      <c r="G26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5"/>
    </row>
    <row r="266" spans="1:9" x14ac:dyDescent="0.25">
      <c r="A266" t="s">
        <v>280</v>
      </c>
      <c r="B266" s="4">
        <v>509</v>
      </c>
      <c r="C266" s="4">
        <v>0</v>
      </c>
      <c r="D266" s="4">
        <v>1</v>
      </c>
      <c r="E266" s="4">
        <v>0</v>
      </c>
      <c r="F266" s="4">
        <v>0</v>
      </c>
      <c r="G26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6"/>
    </row>
    <row r="267" spans="1:9" x14ac:dyDescent="0.25">
      <c r="A267" t="s">
        <v>281</v>
      </c>
      <c r="B267" s="4">
        <v>460</v>
      </c>
      <c r="C267" s="4">
        <v>0</v>
      </c>
      <c r="D267" s="4">
        <v>1</v>
      </c>
      <c r="E267" s="4">
        <v>0</v>
      </c>
      <c r="F267" s="4">
        <v>0</v>
      </c>
      <c r="G26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7"/>
    </row>
    <row r="268" spans="1:9" x14ac:dyDescent="0.25">
      <c r="A268" t="s">
        <v>282</v>
      </c>
      <c r="B268" s="4">
        <v>280</v>
      </c>
      <c r="C268" s="4">
        <v>0</v>
      </c>
      <c r="D268" s="4">
        <v>1</v>
      </c>
      <c r="E268" s="4">
        <v>0</v>
      </c>
      <c r="F268" s="4">
        <v>0</v>
      </c>
      <c r="G26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8"/>
    </row>
    <row r="269" spans="1:9" x14ac:dyDescent="0.25">
      <c r="A269" t="s">
        <v>283</v>
      </c>
      <c r="B269" s="4">
        <v>377</v>
      </c>
      <c r="C269" s="4">
        <v>0</v>
      </c>
      <c r="D269" s="4">
        <v>1</v>
      </c>
      <c r="E269" s="4">
        <v>0</v>
      </c>
      <c r="F269" s="4">
        <v>0</v>
      </c>
      <c r="G26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9"/>
    </row>
    <row r="270" spans="1:9" x14ac:dyDescent="0.25">
      <c r="A270" t="s">
        <v>284</v>
      </c>
      <c r="B270" s="4">
        <v>179</v>
      </c>
      <c r="C270" s="4">
        <v>0</v>
      </c>
      <c r="D270" s="4">
        <v>1</v>
      </c>
      <c r="E270" s="4">
        <v>0</v>
      </c>
      <c r="F270" s="4">
        <v>1</v>
      </c>
      <c r="G27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0"/>
    </row>
    <row r="271" spans="1:9" x14ac:dyDescent="0.25">
      <c r="A271" t="s">
        <v>285</v>
      </c>
      <c r="B271" s="4">
        <v>61</v>
      </c>
      <c r="C271" s="4">
        <v>1</v>
      </c>
      <c r="D271" s="4">
        <v>1</v>
      </c>
      <c r="E271" s="4">
        <v>0</v>
      </c>
      <c r="F271" s="4">
        <v>0</v>
      </c>
      <c r="G27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1"/>
    </row>
    <row r="272" spans="1:9" x14ac:dyDescent="0.25">
      <c r="A272" t="s">
        <v>286</v>
      </c>
      <c r="B272" s="4">
        <v>680</v>
      </c>
      <c r="C272" s="4">
        <v>0</v>
      </c>
      <c r="D272" s="4">
        <v>1</v>
      </c>
      <c r="E272" s="4">
        <v>0</v>
      </c>
      <c r="F272" s="4">
        <v>0</v>
      </c>
      <c r="G27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2"/>
    </row>
    <row r="273" spans="1:9" x14ac:dyDescent="0.25">
      <c r="A273" t="s">
        <v>287</v>
      </c>
      <c r="B273" s="4">
        <v>62</v>
      </c>
      <c r="C273" s="4">
        <v>0</v>
      </c>
      <c r="D273" s="4">
        <v>1</v>
      </c>
      <c r="E273" s="4">
        <v>0</v>
      </c>
      <c r="F273" s="4">
        <v>0</v>
      </c>
      <c r="G27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3"/>
    </row>
    <row r="274" spans="1:9" x14ac:dyDescent="0.25">
      <c r="A274" t="s">
        <v>288</v>
      </c>
      <c r="B274" s="4">
        <v>587</v>
      </c>
      <c r="C274" s="4">
        <v>0</v>
      </c>
      <c r="D274" s="4">
        <v>1</v>
      </c>
      <c r="E274" s="4">
        <v>0</v>
      </c>
      <c r="F274" s="4">
        <v>0</v>
      </c>
      <c r="G27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4"/>
    </row>
    <row r="275" spans="1:9" x14ac:dyDescent="0.25">
      <c r="A275" t="s">
        <v>289</v>
      </c>
      <c r="B275" s="4">
        <v>648</v>
      </c>
      <c r="C275" s="4">
        <v>1</v>
      </c>
      <c r="D275" s="4">
        <v>1</v>
      </c>
      <c r="E275" s="4">
        <v>0</v>
      </c>
      <c r="F275" s="4">
        <v>0</v>
      </c>
      <c r="G27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5"/>
    </row>
    <row r="276" spans="1:9" x14ac:dyDescent="0.25">
      <c r="A276" t="s">
        <v>290</v>
      </c>
      <c r="B276" s="4">
        <v>211</v>
      </c>
      <c r="C276" s="4">
        <v>0</v>
      </c>
      <c r="D276" s="4">
        <v>1</v>
      </c>
      <c r="E276" s="4">
        <v>0</v>
      </c>
      <c r="F276" s="4">
        <v>0</v>
      </c>
      <c r="G27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6"/>
    </row>
    <row r="277" spans="1:9" x14ac:dyDescent="0.25">
      <c r="A277" t="s">
        <v>291</v>
      </c>
      <c r="B277" s="4">
        <v>375</v>
      </c>
      <c r="C277" s="4">
        <v>0</v>
      </c>
      <c r="D277" s="4">
        <v>1</v>
      </c>
      <c r="E277" s="4">
        <v>0</v>
      </c>
      <c r="F277" s="4">
        <v>0</v>
      </c>
      <c r="G27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7"/>
    </row>
    <row r="278" spans="1:9" x14ac:dyDescent="0.25">
      <c r="A278" t="s">
        <v>292</v>
      </c>
      <c r="B278" s="4">
        <v>265</v>
      </c>
      <c r="C278" s="4">
        <v>0</v>
      </c>
      <c r="D278" s="4">
        <v>1</v>
      </c>
      <c r="E278" s="4">
        <v>0</v>
      </c>
      <c r="F278" s="4">
        <v>0</v>
      </c>
      <c r="G27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8"/>
    </row>
    <row r="279" spans="1:9" x14ac:dyDescent="0.25">
      <c r="A279" t="s">
        <v>293</v>
      </c>
      <c r="B279" s="4">
        <v>682</v>
      </c>
      <c r="C279" s="4">
        <v>0</v>
      </c>
      <c r="D279" s="4">
        <v>1</v>
      </c>
      <c r="E279" s="4">
        <v>0</v>
      </c>
      <c r="F279" s="4">
        <v>0</v>
      </c>
      <c r="G27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9"/>
    </row>
    <row r="280" spans="1:9" x14ac:dyDescent="0.25">
      <c r="A280" t="s">
        <v>294</v>
      </c>
      <c r="B280" s="4">
        <v>336</v>
      </c>
      <c r="C280" s="4">
        <v>0</v>
      </c>
      <c r="D280" s="4">
        <v>1</v>
      </c>
      <c r="E280" s="4">
        <v>0</v>
      </c>
      <c r="F280" s="4">
        <v>0</v>
      </c>
      <c r="G28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0"/>
    </row>
    <row r="281" spans="1:9" x14ac:dyDescent="0.25">
      <c r="A281" t="s">
        <v>295</v>
      </c>
      <c r="B281" s="4">
        <v>63</v>
      </c>
      <c r="C281" s="4">
        <v>1</v>
      </c>
      <c r="D281" s="4">
        <v>1</v>
      </c>
      <c r="E281" s="4">
        <v>0</v>
      </c>
      <c r="F281" s="4">
        <v>0</v>
      </c>
      <c r="G28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1"/>
    </row>
    <row r="282" spans="1:9" x14ac:dyDescent="0.25">
      <c r="A282" t="s">
        <v>296</v>
      </c>
      <c r="B282" s="4">
        <v>567</v>
      </c>
      <c r="C282" s="4">
        <v>0</v>
      </c>
      <c r="D282" s="4">
        <v>1</v>
      </c>
      <c r="E282" s="4">
        <v>0</v>
      </c>
      <c r="F282" s="4">
        <v>0</v>
      </c>
      <c r="G28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2"/>
    </row>
    <row r="283" spans="1:9" x14ac:dyDescent="0.25">
      <c r="A283" t="s">
        <v>297</v>
      </c>
      <c r="B283" s="4">
        <v>64</v>
      </c>
      <c r="C283" s="4">
        <v>0</v>
      </c>
      <c r="D283" s="4">
        <v>1</v>
      </c>
      <c r="E283" s="4">
        <v>0</v>
      </c>
      <c r="F283" s="4">
        <v>0</v>
      </c>
      <c r="G28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3"/>
    </row>
    <row r="284" spans="1:9" x14ac:dyDescent="0.25">
      <c r="A284" t="s">
        <v>298</v>
      </c>
      <c r="B284" s="4">
        <v>397</v>
      </c>
      <c r="C284" s="4">
        <v>0</v>
      </c>
      <c r="D284" s="4">
        <v>1</v>
      </c>
      <c r="E284" s="4">
        <v>0</v>
      </c>
      <c r="F284" s="4">
        <v>0</v>
      </c>
      <c r="G28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4"/>
    </row>
    <row r="285" spans="1:9" x14ac:dyDescent="0.25">
      <c r="A285" t="s">
        <v>299</v>
      </c>
      <c r="B285" s="4">
        <v>65</v>
      </c>
      <c r="C285" s="4">
        <v>1</v>
      </c>
      <c r="D285" s="4">
        <v>1</v>
      </c>
      <c r="E285" s="4">
        <v>0</v>
      </c>
      <c r="F285" s="4">
        <v>0</v>
      </c>
      <c r="G28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5"/>
    </row>
    <row r="286" spans="1:9" x14ac:dyDescent="0.25">
      <c r="A286" t="s">
        <v>300</v>
      </c>
      <c r="B286" s="4">
        <v>302</v>
      </c>
      <c r="C286" s="4">
        <v>0</v>
      </c>
      <c r="D286" s="4">
        <v>1</v>
      </c>
      <c r="E286" s="4">
        <v>0</v>
      </c>
      <c r="F286" s="4">
        <v>0</v>
      </c>
      <c r="G28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6"/>
    </row>
    <row r="287" spans="1:9" x14ac:dyDescent="0.25">
      <c r="A287" t="s">
        <v>301</v>
      </c>
      <c r="B287" s="4">
        <v>366</v>
      </c>
      <c r="C287" s="4">
        <v>1</v>
      </c>
      <c r="D287" s="4">
        <v>1</v>
      </c>
      <c r="E287" s="4">
        <v>0</v>
      </c>
      <c r="F287" s="4">
        <v>0</v>
      </c>
      <c r="G28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7"/>
    </row>
    <row r="288" spans="1:9" x14ac:dyDescent="0.25">
      <c r="A288" t="s">
        <v>302</v>
      </c>
      <c r="B288" s="4">
        <v>417</v>
      </c>
      <c r="C288" s="4">
        <v>1</v>
      </c>
      <c r="D288" s="4">
        <v>1</v>
      </c>
      <c r="E288" s="4">
        <v>0</v>
      </c>
      <c r="F288" s="4">
        <v>0</v>
      </c>
      <c r="G28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8"/>
    </row>
    <row r="289" spans="1:9" x14ac:dyDescent="0.25">
      <c r="A289" t="s">
        <v>303</v>
      </c>
      <c r="B289" s="4">
        <v>330</v>
      </c>
      <c r="C289" s="4">
        <v>0</v>
      </c>
      <c r="D289" s="4">
        <v>1</v>
      </c>
      <c r="E289" s="4">
        <v>0</v>
      </c>
      <c r="F289" s="4">
        <v>0</v>
      </c>
      <c r="G28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9"/>
    </row>
    <row r="290" spans="1:9" x14ac:dyDescent="0.25">
      <c r="A290" t="s">
        <v>304</v>
      </c>
      <c r="B290" s="4">
        <v>304</v>
      </c>
      <c r="C290" s="4">
        <v>0</v>
      </c>
      <c r="D290" s="4">
        <v>1</v>
      </c>
      <c r="E290" s="4">
        <v>0</v>
      </c>
      <c r="F290" s="4">
        <v>0</v>
      </c>
      <c r="G29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0"/>
    </row>
    <row r="291" spans="1:9" x14ac:dyDescent="0.25">
      <c r="A291" t="s">
        <v>305</v>
      </c>
      <c r="B291" s="4">
        <v>662</v>
      </c>
      <c r="C291" s="4">
        <v>0</v>
      </c>
      <c r="D291" s="4">
        <v>1</v>
      </c>
      <c r="E291" s="4">
        <v>0</v>
      </c>
      <c r="F291" s="4">
        <v>0</v>
      </c>
      <c r="G29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1"/>
    </row>
    <row r="292" spans="1:9" x14ac:dyDescent="0.25">
      <c r="A292" t="s">
        <v>306</v>
      </c>
      <c r="B292" s="4">
        <v>301</v>
      </c>
      <c r="C292" s="4">
        <v>0</v>
      </c>
      <c r="D292" s="4">
        <v>1</v>
      </c>
      <c r="E292" s="4">
        <v>0</v>
      </c>
      <c r="F292" s="4">
        <v>0</v>
      </c>
      <c r="G29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2"/>
    </row>
    <row r="293" spans="1:9" x14ac:dyDescent="0.25">
      <c r="A293" t="s">
        <v>307</v>
      </c>
      <c r="B293" s="4">
        <v>66</v>
      </c>
      <c r="C293" s="4">
        <v>0</v>
      </c>
      <c r="D293" s="4">
        <v>1</v>
      </c>
      <c r="E293" s="4">
        <v>0</v>
      </c>
      <c r="F293" s="4">
        <v>0</v>
      </c>
      <c r="G29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3"/>
    </row>
    <row r="294" spans="1:9" x14ac:dyDescent="0.25">
      <c r="A294" t="s">
        <v>308</v>
      </c>
      <c r="B294" s="4">
        <v>67</v>
      </c>
      <c r="C294" s="4">
        <v>0</v>
      </c>
      <c r="D294" s="4">
        <v>1</v>
      </c>
      <c r="E294" s="4">
        <v>0</v>
      </c>
      <c r="F294" s="4">
        <v>0</v>
      </c>
      <c r="G29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4"/>
    </row>
    <row r="295" spans="1:9" x14ac:dyDescent="0.25">
      <c r="A295" t="s">
        <v>309</v>
      </c>
      <c r="B295" s="4">
        <v>541</v>
      </c>
      <c r="C295" s="4">
        <v>1</v>
      </c>
      <c r="D295" s="4">
        <v>1</v>
      </c>
      <c r="E295" s="4">
        <v>0</v>
      </c>
      <c r="F295" s="4">
        <v>0</v>
      </c>
      <c r="G29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5"/>
    </row>
    <row r="296" spans="1:9" x14ac:dyDescent="0.25">
      <c r="A296" t="s">
        <v>310</v>
      </c>
      <c r="B296" s="4">
        <v>542</v>
      </c>
      <c r="C296" s="4">
        <v>1</v>
      </c>
      <c r="D296" s="4">
        <v>1</v>
      </c>
      <c r="E296" s="4">
        <v>0</v>
      </c>
      <c r="F296" s="4">
        <v>0</v>
      </c>
      <c r="G29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6"/>
    </row>
    <row r="297" spans="1:9" x14ac:dyDescent="0.25">
      <c r="A297" t="s">
        <v>311</v>
      </c>
      <c r="B297" s="4">
        <v>68</v>
      </c>
      <c r="C297" s="4">
        <v>0</v>
      </c>
      <c r="D297" s="4">
        <v>1</v>
      </c>
      <c r="E297" s="4">
        <v>0</v>
      </c>
      <c r="F297" s="4">
        <v>0</v>
      </c>
      <c r="G29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7"/>
    </row>
    <row r="298" spans="1:9" x14ac:dyDescent="0.25">
      <c r="A298" t="s">
        <v>312</v>
      </c>
      <c r="B298" s="4">
        <v>497</v>
      </c>
      <c r="C298" s="4">
        <v>0</v>
      </c>
      <c r="D298" s="4">
        <v>1</v>
      </c>
      <c r="E298" s="4">
        <v>0</v>
      </c>
      <c r="F298" s="4">
        <v>0</v>
      </c>
      <c r="G29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8"/>
    </row>
    <row r="299" spans="1:9" x14ac:dyDescent="0.25">
      <c r="A299" t="s">
        <v>313</v>
      </c>
      <c r="B299" s="4">
        <v>69</v>
      </c>
      <c r="C299" s="4">
        <v>0</v>
      </c>
      <c r="D299" s="4">
        <v>1</v>
      </c>
      <c r="E299" s="4">
        <v>0</v>
      </c>
      <c r="F299" s="4">
        <v>0</v>
      </c>
      <c r="G29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9"/>
    </row>
    <row r="300" spans="1:9" x14ac:dyDescent="0.25">
      <c r="A300" t="s">
        <v>314</v>
      </c>
      <c r="B300" s="4">
        <v>606</v>
      </c>
      <c r="C300" s="4">
        <v>0</v>
      </c>
      <c r="D300" s="4">
        <v>1</v>
      </c>
      <c r="E300" s="4">
        <v>0</v>
      </c>
      <c r="F300" s="4">
        <v>0</v>
      </c>
      <c r="G30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0"/>
    </row>
    <row r="301" spans="1:9" x14ac:dyDescent="0.25">
      <c r="A301" t="s">
        <v>315</v>
      </c>
      <c r="B301" s="4">
        <v>240</v>
      </c>
      <c r="C301" s="4">
        <v>0</v>
      </c>
      <c r="D301" s="4">
        <v>1</v>
      </c>
      <c r="E301" s="4">
        <v>0</v>
      </c>
      <c r="F301" s="4">
        <v>0</v>
      </c>
      <c r="G30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1"/>
    </row>
    <row r="302" spans="1:9" x14ac:dyDescent="0.25">
      <c r="A302" t="s">
        <v>316</v>
      </c>
      <c r="B302" s="4">
        <v>470</v>
      </c>
      <c r="C302" s="4">
        <v>0</v>
      </c>
      <c r="D302" s="4">
        <v>1</v>
      </c>
      <c r="E302" s="4">
        <v>0</v>
      </c>
      <c r="F302" s="4">
        <v>0</v>
      </c>
      <c r="G30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2"/>
    </row>
    <row r="303" spans="1:9" x14ac:dyDescent="0.25">
      <c r="A303" t="s">
        <v>317</v>
      </c>
      <c r="B303" s="4">
        <v>368</v>
      </c>
      <c r="C303" s="4">
        <v>1</v>
      </c>
      <c r="D303" s="4">
        <v>1</v>
      </c>
      <c r="E303" s="4">
        <v>0</v>
      </c>
      <c r="F303" s="4">
        <v>0</v>
      </c>
      <c r="G30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3"/>
    </row>
    <row r="304" spans="1:9" x14ac:dyDescent="0.25">
      <c r="A304" t="s">
        <v>318</v>
      </c>
      <c r="B304" s="4">
        <v>70</v>
      </c>
      <c r="C304" s="4">
        <v>0</v>
      </c>
      <c r="D304" s="4">
        <v>1</v>
      </c>
      <c r="E304" s="4">
        <v>0</v>
      </c>
      <c r="F304" s="4">
        <v>0</v>
      </c>
      <c r="G30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4"/>
    </row>
    <row r="305" spans="1:9" x14ac:dyDescent="0.25">
      <c r="A305" t="s">
        <v>319</v>
      </c>
      <c r="B305" s="4">
        <v>71</v>
      </c>
      <c r="C305" s="4">
        <v>0</v>
      </c>
      <c r="D305" s="4">
        <v>1</v>
      </c>
      <c r="E305" s="4">
        <v>0</v>
      </c>
      <c r="F305" s="4">
        <v>0</v>
      </c>
      <c r="G30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5"/>
    </row>
    <row r="306" spans="1:9" x14ac:dyDescent="0.25">
      <c r="A306" t="s">
        <v>320</v>
      </c>
      <c r="B306" s="4">
        <v>318</v>
      </c>
      <c r="C306" s="4">
        <v>0</v>
      </c>
      <c r="D306" s="4">
        <v>1</v>
      </c>
      <c r="E306" s="4">
        <v>0</v>
      </c>
      <c r="F306" s="4">
        <v>0</v>
      </c>
      <c r="G30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6"/>
    </row>
    <row r="307" spans="1:9" x14ac:dyDescent="0.25">
      <c r="A307" t="s">
        <v>321</v>
      </c>
      <c r="B307" s="4">
        <v>516</v>
      </c>
      <c r="C307" s="4">
        <v>1</v>
      </c>
      <c r="D307" s="4">
        <v>1</v>
      </c>
      <c r="E307" s="4">
        <v>0</v>
      </c>
      <c r="F307" s="4">
        <v>0</v>
      </c>
      <c r="G30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7"/>
    </row>
    <row r="308" spans="1:9" x14ac:dyDescent="0.25">
      <c r="A308" t="s">
        <v>322</v>
      </c>
      <c r="B308" s="4">
        <v>544</v>
      </c>
      <c r="C308" s="4">
        <v>0</v>
      </c>
      <c r="D308" s="4">
        <v>1</v>
      </c>
      <c r="E308" s="4">
        <v>0</v>
      </c>
      <c r="F308" s="4">
        <v>0</v>
      </c>
      <c r="G30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8"/>
    </row>
    <row r="309" spans="1:9" x14ac:dyDescent="0.25">
      <c r="A309" t="s">
        <v>323</v>
      </c>
      <c r="B309" s="4">
        <v>309</v>
      </c>
      <c r="C309" s="4">
        <v>0</v>
      </c>
      <c r="D309" s="4">
        <v>1</v>
      </c>
      <c r="E309" s="4">
        <v>0</v>
      </c>
      <c r="F309" s="4">
        <v>0</v>
      </c>
      <c r="G30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9"/>
    </row>
    <row r="310" spans="1:9" x14ac:dyDescent="0.25">
      <c r="A310" t="s">
        <v>324</v>
      </c>
      <c r="B310" s="4">
        <v>281</v>
      </c>
      <c r="C310" s="4">
        <v>0</v>
      </c>
      <c r="D310" s="4">
        <v>1</v>
      </c>
      <c r="E310" s="4">
        <v>0</v>
      </c>
      <c r="F310" s="4">
        <v>0</v>
      </c>
      <c r="G31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0"/>
    </row>
    <row r="311" spans="1:9" x14ac:dyDescent="0.25">
      <c r="A311" t="s">
        <v>325</v>
      </c>
      <c r="B311" s="4">
        <v>465</v>
      </c>
      <c r="C311" s="4">
        <v>0</v>
      </c>
      <c r="D311" s="4">
        <v>1</v>
      </c>
      <c r="E311" s="4">
        <v>0</v>
      </c>
      <c r="F311" s="4">
        <v>0</v>
      </c>
      <c r="G31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1"/>
    </row>
    <row r="312" spans="1:9" x14ac:dyDescent="0.25">
      <c r="A312" t="s">
        <v>326</v>
      </c>
      <c r="B312" s="4">
        <v>72</v>
      </c>
      <c r="C312" s="4">
        <v>0</v>
      </c>
      <c r="D312" s="4">
        <v>1</v>
      </c>
      <c r="E312" s="4">
        <v>0</v>
      </c>
      <c r="F312" s="4">
        <v>0</v>
      </c>
      <c r="G31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2"/>
    </row>
    <row r="313" spans="1:9" x14ac:dyDescent="0.25">
      <c r="A313" t="s">
        <v>327</v>
      </c>
      <c r="B313" s="4">
        <v>73</v>
      </c>
      <c r="C313" s="4">
        <v>0</v>
      </c>
      <c r="D313" s="4">
        <v>1</v>
      </c>
      <c r="E313" s="4">
        <v>0</v>
      </c>
      <c r="F313" s="4">
        <v>0</v>
      </c>
      <c r="G31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3"/>
    </row>
    <row r="314" spans="1:9" x14ac:dyDescent="0.25">
      <c r="A314" t="s">
        <v>328</v>
      </c>
      <c r="B314" s="4">
        <v>444</v>
      </c>
      <c r="C314" s="4">
        <v>0</v>
      </c>
      <c r="D314" s="4">
        <v>1</v>
      </c>
      <c r="E314" s="4">
        <v>0</v>
      </c>
      <c r="F314" s="4">
        <v>0</v>
      </c>
      <c r="G31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4"/>
    </row>
    <row r="315" spans="1:9" x14ac:dyDescent="0.25">
      <c r="A315" t="s">
        <v>329</v>
      </c>
      <c r="B315" s="4">
        <v>600</v>
      </c>
      <c r="C315" s="4">
        <v>0</v>
      </c>
      <c r="D315" s="4">
        <v>1</v>
      </c>
      <c r="E315" s="4">
        <v>0</v>
      </c>
      <c r="F315" s="4">
        <v>0</v>
      </c>
      <c r="G31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5"/>
    </row>
    <row r="316" spans="1:9" x14ac:dyDescent="0.25">
      <c r="A316" t="s">
        <v>330</v>
      </c>
      <c r="B316" s="4">
        <v>74</v>
      </c>
      <c r="C316" s="4">
        <v>0</v>
      </c>
      <c r="D316" s="4">
        <v>1</v>
      </c>
      <c r="E316" s="4">
        <v>0</v>
      </c>
      <c r="F316" s="4">
        <v>0</v>
      </c>
      <c r="G31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6"/>
    </row>
    <row r="317" spans="1:9" x14ac:dyDescent="0.25">
      <c r="A317" t="s">
        <v>331</v>
      </c>
      <c r="B317" s="4">
        <v>631</v>
      </c>
      <c r="C317" s="4">
        <v>0</v>
      </c>
      <c r="D317" s="4">
        <v>1</v>
      </c>
      <c r="E317" s="4">
        <v>0</v>
      </c>
      <c r="F317" s="4">
        <v>0</v>
      </c>
      <c r="G31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7"/>
    </row>
    <row r="318" spans="1:9" x14ac:dyDescent="0.25">
      <c r="A318" t="s">
        <v>332</v>
      </c>
      <c r="B318" s="4">
        <v>75</v>
      </c>
      <c r="C318" s="4">
        <v>0</v>
      </c>
      <c r="D318" s="4">
        <v>1</v>
      </c>
      <c r="E318" s="4">
        <v>0</v>
      </c>
      <c r="F318" s="4">
        <v>0</v>
      </c>
      <c r="G31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8"/>
    </row>
    <row r="319" spans="1:9" x14ac:dyDescent="0.25">
      <c r="A319" t="s">
        <v>333</v>
      </c>
      <c r="B319" s="4">
        <v>454</v>
      </c>
      <c r="C319" s="4">
        <v>0</v>
      </c>
      <c r="D319" s="4">
        <v>1</v>
      </c>
      <c r="E319" s="4">
        <v>0</v>
      </c>
      <c r="F319" s="4">
        <v>0</v>
      </c>
      <c r="G31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9"/>
    </row>
    <row r="320" spans="1:9" x14ac:dyDescent="0.25">
      <c r="A320" t="s">
        <v>334</v>
      </c>
      <c r="B320" s="4">
        <v>467</v>
      </c>
      <c r="C320" s="4">
        <v>0</v>
      </c>
      <c r="D320" s="4">
        <v>1</v>
      </c>
      <c r="E320" s="4">
        <v>0</v>
      </c>
      <c r="F320" s="4">
        <v>0</v>
      </c>
      <c r="G32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0"/>
    </row>
    <row r="321" spans="1:9" x14ac:dyDescent="0.25">
      <c r="A321" t="s">
        <v>335</v>
      </c>
      <c r="B321" s="4">
        <v>455</v>
      </c>
      <c r="C321" s="4">
        <v>0</v>
      </c>
      <c r="D321" s="4">
        <v>1</v>
      </c>
      <c r="E321" s="4">
        <v>0</v>
      </c>
      <c r="F321" s="4">
        <v>0</v>
      </c>
      <c r="G32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1"/>
    </row>
    <row r="322" spans="1:9" x14ac:dyDescent="0.25">
      <c r="A322" t="s">
        <v>336</v>
      </c>
      <c r="B322" s="4">
        <v>76</v>
      </c>
      <c r="C322" s="4">
        <v>1</v>
      </c>
      <c r="D322" s="4">
        <v>1</v>
      </c>
      <c r="E322" s="4">
        <v>0</v>
      </c>
      <c r="F322" s="4">
        <v>0</v>
      </c>
      <c r="G32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2"/>
    </row>
    <row r="323" spans="1:9" x14ac:dyDescent="0.25">
      <c r="A323" t="s">
        <v>899</v>
      </c>
      <c r="B323" s="4">
        <v>698</v>
      </c>
      <c r="C323" s="4">
        <v>0</v>
      </c>
      <c r="D323" s="4">
        <v>1</v>
      </c>
      <c r="E323" s="4">
        <v>0</v>
      </c>
      <c r="F323" s="4">
        <v>1</v>
      </c>
      <c r="G32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3"/>
    </row>
    <row r="324" spans="1:9" x14ac:dyDescent="0.25">
      <c r="A324" t="s">
        <v>337</v>
      </c>
      <c r="B324" s="4">
        <v>666</v>
      </c>
      <c r="C324" s="4">
        <v>1</v>
      </c>
      <c r="D324" s="4">
        <v>1</v>
      </c>
      <c r="E324" s="4">
        <v>0</v>
      </c>
      <c r="F324" s="4">
        <v>0</v>
      </c>
      <c r="G32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4"/>
    </row>
    <row r="325" spans="1:9" x14ac:dyDescent="0.25">
      <c r="A325" t="s">
        <v>338</v>
      </c>
      <c r="B325" s="4">
        <v>394</v>
      </c>
      <c r="C325" s="4">
        <v>0</v>
      </c>
      <c r="D325" s="4">
        <v>1</v>
      </c>
      <c r="E325" s="4">
        <v>0</v>
      </c>
      <c r="F325" s="4">
        <v>0</v>
      </c>
      <c r="G32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5"/>
    </row>
    <row r="326" spans="1:9" x14ac:dyDescent="0.25">
      <c r="A326" t="s">
        <v>339</v>
      </c>
      <c r="B326" s="4">
        <v>393</v>
      </c>
      <c r="C326" s="4">
        <v>0</v>
      </c>
      <c r="D326" s="4">
        <v>1</v>
      </c>
      <c r="E326" s="4">
        <v>0</v>
      </c>
      <c r="F326" s="4">
        <v>0</v>
      </c>
      <c r="G32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6"/>
    </row>
    <row r="327" spans="1:9" x14ac:dyDescent="0.25">
      <c r="A327" t="s">
        <v>340</v>
      </c>
      <c r="B327" s="4">
        <v>474</v>
      </c>
      <c r="C327" s="4">
        <v>0</v>
      </c>
      <c r="D327" s="4">
        <v>1</v>
      </c>
      <c r="E327" s="4">
        <v>0</v>
      </c>
      <c r="F327" s="4">
        <v>0</v>
      </c>
      <c r="G32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7"/>
    </row>
    <row r="328" spans="1:9" x14ac:dyDescent="0.25">
      <c r="A328" t="s">
        <v>341</v>
      </c>
      <c r="B328" s="4">
        <v>389</v>
      </c>
      <c r="C328" s="4">
        <v>0</v>
      </c>
      <c r="D328" s="4">
        <v>1</v>
      </c>
      <c r="E328" s="4">
        <v>0</v>
      </c>
      <c r="F328" s="4">
        <v>0</v>
      </c>
      <c r="G32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8"/>
    </row>
    <row r="329" spans="1:9" x14ac:dyDescent="0.25">
      <c r="A329" t="s">
        <v>342</v>
      </c>
      <c r="B329" s="4">
        <v>628</v>
      </c>
      <c r="C329" s="4">
        <v>0</v>
      </c>
      <c r="D329" s="4">
        <v>1</v>
      </c>
      <c r="E329" s="4">
        <v>0</v>
      </c>
      <c r="F329" s="4">
        <v>0</v>
      </c>
      <c r="G32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9"/>
    </row>
    <row r="330" spans="1:9" x14ac:dyDescent="0.25">
      <c r="A330" t="s">
        <v>343</v>
      </c>
      <c r="B330" s="4">
        <v>633</v>
      </c>
      <c r="C330" s="4">
        <v>0</v>
      </c>
      <c r="D330" s="4">
        <v>1</v>
      </c>
      <c r="E330" s="4">
        <v>0</v>
      </c>
      <c r="F330" s="4">
        <v>0</v>
      </c>
      <c r="G33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0"/>
    </row>
    <row r="331" spans="1:9" x14ac:dyDescent="0.25">
      <c r="A331" t="s">
        <v>344</v>
      </c>
      <c r="B331" s="4">
        <v>378</v>
      </c>
      <c r="C331" s="4">
        <v>0</v>
      </c>
      <c r="D331" s="4">
        <v>1</v>
      </c>
      <c r="E331" s="4">
        <v>0</v>
      </c>
      <c r="F331" s="4">
        <v>0</v>
      </c>
      <c r="G33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1"/>
    </row>
    <row r="332" spans="1:9" x14ac:dyDescent="0.25">
      <c r="A332" t="s">
        <v>345</v>
      </c>
      <c r="B332" s="4">
        <v>249</v>
      </c>
      <c r="C332" s="4">
        <v>0</v>
      </c>
      <c r="D332" s="4">
        <v>1</v>
      </c>
      <c r="E332" s="4">
        <v>0</v>
      </c>
      <c r="F332" s="4">
        <v>0</v>
      </c>
      <c r="G33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2"/>
    </row>
    <row r="333" spans="1:9" x14ac:dyDescent="0.25">
      <c r="A333" t="s">
        <v>346</v>
      </c>
      <c r="B333" s="4">
        <v>287</v>
      </c>
      <c r="C333" s="4">
        <v>0</v>
      </c>
      <c r="D333" s="4">
        <v>1</v>
      </c>
      <c r="E333" s="4">
        <v>0</v>
      </c>
      <c r="F333" s="4">
        <v>0</v>
      </c>
      <c r="G33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3"/>
    </row>
    <row r="334" spans="1:9" x14ac:dyDescent="0.25">
      <c r="A334" t="s">
        <v>347</v>
      </c>
      <c r="B334" s="4">
        <v>213</v>
      </c>
      <c r="C334" s="4">
        <v>0</v>
      </c>
      <c r="D334" s="4">
        <v>1</v>
      </c>
      <c r="E334" s="4">
        <v>0</v>
      </c>
      <c r="F334" s="4">
        <v>0</v>
      </c>
      <c r="G33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4"/>
    </row>
    <row r="335" spans="1:9" x14ac:dyDescent="0.25">
      <c r="A335" t="s">
        <v>348</v>
      </c>
      <c r="B335" s="4">
        <v>77</v>
      </c>
      <c r="C335" s="4">
        <v>0</v>
      </c>
      <c r="D335" s="4">
        <v>1</v>
      </c>
      <c r="E335" s="4">
        <v>0</v>
      </c>
      <c r="F335" s="4">
        <v>0</v>
      </c>
      <c r="G33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5"/>
    </row>
    <row r="336" spans="1:9" x14ac:dyDescent="0.25">
      <c r="A336" t="s">
        <v>349</v>
      </c>
      <c r="B336" s="4">
        <v>669</v>
      </c>
      <c r="C336" s="4">
        <v>0</v>
      </c>
      <c r="D336" s="4">
        <v>1</v>
      </c>
      <c r="E336" s="4">
        <v>0</v>
      </c>
      <c r="F336" s="4">
        <v>0</v>
      </c>
      <c r="G33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6"/>
    </row>
    <row r="337" spans="1:9" x14ac:dyDescent="0.25">
      <c r="A337" t="s">
        <v>350</v>
      </c>
      <c r="B337" s="4">
        <v>79</v>
      </c>
      <c r="C337" s="4">
        <v>0</v>
      </c>
      <c r="D337" s="4">
        <v>1</v>
      </c>
      <c r="E337" s="4">
        <v>0</v>
      </c>
      <c r="F337" s="4">
        <v>0</v>
      </c>
      <c r="G33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7"/>
    </row>
    <row r="338" spans="1:9" x14ac:dyDescent="0.25">
      <c r="A338" t="s">
        <v>351</v>
      </c>
      <c r="B338" s="4">
        <v>78</v>
      </c>
      <c r="C338" s="4">
        <v>0</v>
      </c>
      <c r="D338" s="4">
        <v>1</v>
      </c>
      <c r="E338" s="4">
        <v>0</v>
      </c>
      <c r="F338" s="4">
        <v>0</v>
      </c>
      <c r="G33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8"/>
    </row>
    <row r="339" spans="1:9" x14ac:dyDescent="0.25">
      <c r="A339" t="s">
        <v>352</v>
      </c>
      <c r="B339" s="4">
        <v>80</v>
      </c>
      <c r="C339" s="4">
        <v>0</v>
      </c>
      <c r="D339" s="4">
        <v>1</v>
      </c>
      <c r="E339" s="4">
        <v>0</v>
      </c>
      <c r="F339" s="4">
        <v>0</v>
      </c>
      <c r="G33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9"/>
    </row>
    <row r="340" spans="1:9" x14ac:dyDescent="0.25">
      <c r="A340" t="s">
        <v>353</v>
      </c>
      <c r="B340" s="4">
        <v>288</v>
      </c>
      <c r="C340" s="4">
        <v>0</v>
      </c>
      <c r="D340" s="4">
        <v>1</v>
      </c>
      <c r="E340" s="4">
        <v>0</v>
      </c>
      <c r="F340" s="4">
        <v>0</v>
      </c>
      <c r="G34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0"/>
    </row>
    <row r="341" spans="1:9" x14ac:dyDescent="0.25">
      <c r="A341" t="s">
        <v>354</v>
      </c>
      <c r="B341" s="4">
        <v>410</v>
      </c>
      <c r="C341" s="4">
        <v>0</v>
      </c>
      <c r="D341" s="4">
        <v>1</v>
      </c>
      <c r="E341" s="4">
        <v>0</v>
      </c>
      <c r="F341" s="4">
        <v>0</v>
      </c>
      <c r="G34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1"/>
    </row>
    <row r="342" spans="1:9" x14ac:dyDescent="0.25">
      <c r="A342" t="s">
        <v>355</v>
      </c>
      <c r="B342" s="4">
        <v>518</v>
      </c>
      <c r="C342" s="4">
        <v>0</v>
      </c>
      <c r="D342" s="4">
        <v>1</v>
      </c>
      <c r="E342" s="4">
        <v>0</v>
      </c>
      <c r="F342" s="4">
        <v>0</v>
      </c>
      <c r="G34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2"/>
    </row>
    <row r="343" spans="1:9" x14ac:dyDescent="0.25">
      <c r="A343" t="s">
        <v>356</v>
      </c>
      <c r="B343" s="4">
        <v>624</v>
      </c>
      <c r="C343" s="4">
        <v>0</v>
      </c>
      <c r="D343" s="4">
        <v>1</v>
      </c>
      <c r="E343" s="4">
        <v>0</v>
      </c>
      <c r="F343" s="4">
        <v>0</v>
      </c>
      <c r="G34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3"/>
    </row>
    <row r="344" spans="1:9" x14ac:dyDescent="0.25">
      <c r="A344" t="s">
        <v>357</v>
      </c>
      <c r="B344" s="4">
        <v>81</v>
      </c>
      <c r="C344" s="4">
        <v>1</v>
      </c>
      <c r="D344" s="4">
        <v>1</v>
      </c>
      <c r="E344" s="4">
        <v>0</v>
      </c>
      <c r="F344" s="4">
        <v>0</v>
      </c>
      <c r="G34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4"/>
    </row>
    <row r="345" spans="1:9" x14ac:dyDescent="0.25">
      <c r="A345" t="s">
        <v>358</v>
      </c>
      <c r="B345" s="4">
        <v>82</v>
      </c>
      <c r="C345" s="4">
        <v>1</v>
      </c>
      <c r="D345" s="4">
        <v>1</v>
      </c>
      <c r="E345" s="4">
        <v>0</v>
      </c>
      <c r="F345" s="4">
        <v>0</v>
      </c>
      <c r="G34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5"/>
    </row>
    <row r="346" spans="1:9" x14ac:dyDescent="0.25">
      <c r="A346" t="s">
        <v>359</v>
      </c>
      <c r="B346" s="4">
        <v>204</v>
      </c>
      <c r="C346" s="4">
        <v>0</v>
      </c>
      <c r="D346" s="4">
        <v>1</v>
      </c>
      <c r="E346" s="4">
        <v>0</v>
      </c>
      <c r="F346" s="4">
        <v>0</v>
      </c>
      <c r="G34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6"/>
    </row>
    <row r="347" spans="1:9" x14ac:dyDescent="0.25">
      <c r="A347" t="s">
        <v>360</v>
      </c>
      <c r="B347" s="4">
        <v>314</v>
      </c>
      <c r="C347" s="4">
        <v>0</v>
      </c>
      <c r="D347" s="4">
        <v>1</v>
      </c>
      <c r="E347" s="4">
        <v>0</v>
      </c>
      <c r="F347" s="4">
        <v>0</v>
      </c>
      <c r="G34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7"/>
    </row>
    <row r="348" spans="1:9" x14ac:dyDescent="0.25">
      <c r="A348" t="s">
        <v>361</v>
      </c>
      <c r="B348" s="4">
        <v>665</v>
      </c>
      <c r="C348" s="4">
        <v>0</v>
      </c>
      <c r="D348" s="4">
        <v>1</v>
      </c>
      <c r="E348" s="4">
        <v>0</v>
      </c>
      <c r="F348" s="4">
        <v>0</v>
      </c>
      <c r="G34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8"/>
    </row>
    <row r="349" spans="1:9" x14ac:dyDescent="0.25">
      <c r="A349" t="s">
        <v>362</v>
      </c>
      <c r="B349" s="4">
        <v>343</v>
      </c>
      <c r="C349" s="4">
        <v>1</v>
      </c>
      <c r="D349" s="4">
        <v>1</v>
      </c>
      <c r="E349" s="4">
        <v>0</v>
      </c>
      <c r="F349" s="4">
        <v>0</v>
      </c>
      <c r="G34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9"/>
    </row>
    <row r="350" spans="1:9" x14ac:dyDescent="0.25">
      <c r="A350" t="s">
        <v>363</v>
      </c>
      <c r="B350" s="4">
        <v>531</v>
      </c>
      <c r="C350" s="4">
        <v>0</v>
      </c>
      <c r="D350" s="4">
        <v>1</v>
      </c>
      <c r="E350" s="4">
        <v>0</v>
      </c>
      <c r="F350" s="4">
        <v>0</v>
      </c>
      <c r="G35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0"/>
    </row>
    <row r="351" spans="1:9" x14ac:dyDescent="0.25">
      <c r="A351" t="s">
        <v>364</v>
      </c>
      <c r="B351" s="4">
        <v>218</v>
      </c>
      <c r="C351" s="4">
        <v>0</v>
      </c>
      <c r="D351" s="4">
        <v>1</v>
      </c>
      <c r="E351" s="4">
        <v>0</v>
      </c>
      <c r="F351" s="4">
        <v>0</v>
      </c>
      <c r="G35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1"/>
    </row>
    <row r="352" spans="1:9" x14ac:dyDescent="0.25">
      <c r="A352" t="s">
        <v>365</v>
      </c>
      <c r="B352" s="4">
        <v>373</v>
      </c>
      <c r="C352" s="4">
        <v>0</v>
      </c>
      <c r="D352" s="4">
        <v>1</v>
      </c>
      <c r="E352" s="4">
        <v>0</v>
      </c>
      <c r="F352" s="4">
        <v>0</v>
      </c>
      <c r="G35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2"/>
    </row>
    <row r="353" spans="1:9" x14ac:dyDescent="0.25">
      <c r="A353" t="s">
        <v>366</v>
      </c>
      <c r="B353" s="4">
        <v>260</v>
      </c>
      <c r="C353" s="4">
        <v>0</v>
      </c>
      <c r="D353" s="4">
        <v>1</v>
      </c>
      <c r="E353" s="4">
        <v>0</v>
      </c>
      <c r="F353" s="4">
        <v>0</v>
      </c>
      <c r="G35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3"/>
    </row>
    <row r="354" spans="1:9" x14ac:dyDescent="0.25">
      <c r="A354" t="s">
        <v>367</v>
      </c>
      <c r="B354" s="4">
        <v>677</v>
      </c>
      <c r="C354" s="4">
        <v>0</v>
      </c>
      <c r="D354" s="4">
        <v>1</v>
      </c>
      <c r="E354" s="4">
        <v>0</v>
      </c>
      <c r="F354" s="4">
        <v>0</v>
      </c>
      <c r="G35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4"/>
    </row>
    <row r="355" spans="1:9" x14ac:dyDescent="0.25">
      <c r="A355" t="s">
        <v>368</v>
      </c>
      <c r="B355" s="4">
        <v>545</v>
      </c>
      <c r="C355" s="4">
        <v>0</v>
      </c>
      <c r="D355" s="4">
        <v>1</v>
      </c>
      <c r="E355" s="4">
        <v>0</v>
      </c>
      <c r="F355" s="4">
        <v>0</v>
      </c>
      <c r="G35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5"/>
    </row>
    <row r="356" spans="1:9" x14ac:dyDescent="0.25">
      <c r="A356" t="s">
        <v>369</v>
      </c>
      <c r="B356" s="4">
        <v>409</v>
      </c>
      <c r="C356" s="4">
        <v>0</v>
      </c>
      <c r="D356" s="4">
        <v>1</v>
      </c>
      <c r="E356" s="4">
        <v>0</v>
      </c>
      <c r="F356" s="4">
        <v>0</v>
      </c>
      <c r="G35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6"/>
    </row>
    <row r="357" spans="1:9" x14ac:dyDescent="0.25">
      <c r="A357" t="s">
        <v>370</v>
      </c>
      <c r="B357" s="4">
        <v>401</v>
      </c>
      <c r="C357" s="4">
        <v>0</v>
      </c>
      <c r="D357" s="4">
        <v>1</v>
      </c>
      <c r="E357" s="4">
        <v>0</v>
      </c>
      <c r="F357" s="4">
        <v>0</v>
      </c>
      <c r="G35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7"/>
    </row>
    <row r="358" spans="1:9" x14ac:dyDescent="0.25">
      <c r="A358" t="s">
        <v>371</v>
      </c>
      <c r="B358" s="4">
        <v>479</v>
      </c>
      <c r="C358" s="4">
        <v>0</v>
      </c>
      <c r="D358" s="4">
        <v>1</v>
      </c>
      <c r="E358" s="4">
        <v>0</v>
      </c>
      <c r="F358" s="4">
        <v>0</v>
      </c>
      <c r="G35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8"/>
    </row>
    <row r="359" spans="1:9" x14ac:dyDescent="0.25">
      <c r="A359" t="s">
        <v>372</v>
      </c>
      <c r="B359" s="4">
        <v>570</v>
      </c>
      <c r="C359" s="4">
        <v>0</v>
      </c>
      <c r="D359" s="4">
        <v>1</v>
      </c>
      <c r="E359" s="4">
        <v>0</v>
      </c>
      <c r="F359" s="4">
        <v>0</v>
      </c>
      <c r="G35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9"/>
    </row>
    <row r="360" spans="1:9" x14ac:dyDescent="0.25">
      <c r="A360" t="s">
        <v>373</v>
      </c>
      <c r="B360" s="4">
        <v>640</v>
      </c>
      <c r="C360" s="4">
        <v>0</v>
      </c>
      <c r="D360" s="4">
        <v>1</v>
      </c>
      <c r="E360" s="4">
        <v>0</v>
      </c>
      <c r="F360" s="4">
        <v>0</v>
      </c>
      <c r="G36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0"/>
    </row>
    <row r="361" spans="1:9" x14ac:dyDescent="0.25">
      <c r="A361" t="s">
        <v>374</v>
      </c>
      <c r="B361" s="4">
        <v>554</v>
      </c>
      <c r="C361" s="4">
        <v>1</v>
      </c>
      <c r="D361" s="4">
        <v>1</v>
      </c>
      <c r="E361" s="4">
        <v>0</v>
      </c>
      <c r="F361" s="4">
        <v>0</v>
      </c>
      <c r="G36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1"/>
    </row>
    <row r="362" spans="1:9" x14ac:dyDescent="0.25">
      <c r="A362" t="s">
        <v>375</v>
      </c>
      <c r="B362" s="4">
        <v>618</v>
      </c>
      <c r="C362" s="4">
        <v>0</v>
      </c>
      <c r="D362" s="4">
        <v>1</v>
      </c>
      <c r="E362" s="4">
        <v>0</v>
      </c>
      <c r="F362" s="4">
        <v>0</v>
      </c>
      <c r="G36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2"/>
    </row>
    <row r="363" spans="1:9" x14ac:dyDescent="0.25">
      <c r="A363" t="s">
        <v>376</v>
      </c>
      <c r="B363" s="4">
        <v>369</v>
      </c>
      <c r="C363" s="4">
        <v>1</v>
      </c>
      <c r="D363" s="4">
        <v>1</v>
      </c>
      <c r="E363" s="4">
        <v>0</v>
      </c>
      <c r="F363" s="4">
        <v>0</v>
      </c>
      <c r="G36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3"/>
    </row>
    <row r="364" spans="1:9" x14ac:dyDescent="0.25">
      <c r="A364" t="s">
        <v>377</v>
      </c>
      <c r="B364" s="4">
        <v>558</v>
      </c>
      <c r="C364" s="4">
        <v>0</v>
      </c>
      <c r="D364" s="4">
        <v>1</v>
      </c>
      <c r="E364" s="4">
        <v>0</v>
      </c>
      <c r="F364" s="4">
        <v>0</v>
      </c>
      <c r="G36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4"/>
    </row>
    <row r="365" spans="1:9" x14ac:dyDescent="0.25">
      <c r="A365" t="s">
        <v>378</v>
      </c>
      <c r="B365" s="4">
        <v>492</v>
      </c>
      <c r="C365" s="4">
        <v>0</v>
      </c>
      <c r="D365" s="4">
        <v>1</v>
      </c>
      <c r="E365" s="4">
        <v>0</v>
      </c>
      <c r="F365" s="4">
        <v>0</v>
      </c>
      <c r="G36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5"/>
    </row>
    <row r="366" spans="1:9" x14ac:dyDescent="0.25">
      <c r="A366" t="s">
        <v>379</v>
      </c>
      <c r="B366" s="4">
        <v>581</v>
      </c>
      <c r="C366" s="4">
        <v>0</v>
      </c>
      <c r="D366" s="4">
        <v>1</v>
      </c>
      <c r="E366" s="4">
        <v>0</v>
      </c>
      <c r="F366" s="4">
        <v>0</v>
      </c>
      <c r="G36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6"/>
    </row>
    <row r="367" spans="1:9" x14ac:dyDescent="0.25">
      <c r="A367" t="s">
        <v>380</v>
      </c>
      <c r="B367" s="4">
        <v>278</v>
      </c>
      <c r="C367" s="4">
        <v>0</v>
      </c>
      <c r="D367" s="4">
        <v>1</v>
      </c>
      <c r="E367" s="4">
        <v>0</v>
      </c>
      <c r="F367" s="4">
        <v>0</v>
      </c>
      <c r="G36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7"/>
    </row>
    <row r="368" spans="1:9" x14ac:dyDescent="0.25">
      <c r="A368" t="s">
        <v>381</v>
      </c>
      <c r="B368" s="4">
        <v>571</v>
      </c>
      <c r="C368" s="4">
        <v>0</v>
      </c>
      <c r="D368" s="4">
        <v>1</v>
      </c>
      <c r="E368" s="4">
        <v>0</v>
      </c>
      <c r="F368" s="4">
        <v>0</v>
      </c>
      <c r="G36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8"/>
    </row>
    <row r="369" spans="1:9" x14ac:dyDescent="0.25">
      <c r="A369" t="s">
        <v>382</v>
      </c>
      <c r="B369" s="4">
        <v>258</v>
      </c>
      <c r="C369" s="4">
        <v>0</v>
      </c>
      <c r="D369" s="4">
        <v>1</v>
      </c>
      <c r="E369" s="4">
        <v>0</v>
      </c>
      <c r="F369" s="4">
        <v>0</v>
      </c>
      <c r="G36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9"/>
    </row>
    <row r="370" spans="1:9" x14ac:dyDescent="0.25">
      <c r="A370" t="s">
        <v>383</v>
      </c>
      <c r="B370" s="4">
        <v>253</v>
      </c>
      <c r="C370" s="4">
        <v>0</v>
      </c>
      <c r="D370" s="4">
        <v>1</v>
      </c>
      <c r="E370" s="4">
        <v>0</v>
      </c>
      <c r="F370" s="4">
        <v>0</v>
      </c>
      <c r="G37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0"/>
    </row>
    <row r="371" spans="1:9" x14ac:dyDescent="0.25">
      <c r="A371" t="s">
        <v>384</v>
      </c>
      <c r="B371" s="4">
        <v>205</v>
      </c>
      <c r="C371" s="4">
        <v>0</v>
      </c>
      <c r="D371" s="4">
        <v>1</v>
      </c>
      <c r="E371" s="4">
        <v>0</v>
      </c>
      <c r="F371" s="4">
        <v>0</v>
      </c>
      <c r="G37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1"/>
    </row>
    <row r="372" spans="1:9" x14ac:dyDescent="0.25">
      <c r="A372" t="s">
        <v>385</v>
      </c>
      <c r="B372" s="4">
        <v>83</v>
      </c>
      <c r="C372" s="4">
        <v>1</v>
      </c>
      <c r="D372" s="4">
        <v>1</v>
      </c>
      <c r="E372" s="4">
        <v>0</v>
      </c>
      <c r="F372" s="4">
        <v>0</v>
      </c>
      <c r="G37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2"/>
    </row>
    <row r="373" spans="1:9" x14ac:dyDescent="0.25">
      <c r="A373" t="s">
        <v>386</v>
      </c>
      <c r="B373" s="4">
        <v>346</v>
      </c>
      <c r="C373" s="4">
        <v>0</v>
      </c>
      <c r="D373" s="4">
        <v>1</v>
      </c>
      <c r="E373" s="4">
        <v>0</v>
      </c>
      <c r="F373" s="4">
        <v>0</v>
      </c>
      <c r="G37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3"/>
    </row>
    <row r="374" spans="1:9" x14ac:dyDescent="0.25">
      <c r="A374" t="s">
        <v>387</v>
      </c>
      <c r="B374" s="4">
        <v>529</v>
      </c>
      <c r="C374" s="4">
        <v>0</v>
      </c>
      <c r="D374" s="4">
        <v>1</v>
      </c>
      <c r="E374" s="4">
        <v>0</v>
      </c>
      <c r="F374" s="4">
        <v>0</v>
      </c>
      <c r="G37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4"/>
    </row>
    <row r="375" spans="1:9" x14ac:dyDescent="0.25">
      <c r="A375" t="s">
        <v>388</v>
      </c>
      <c r="B375" s="4">
        <v>84</v>
      </c>
      <c r="C375" s="4">
        <v>0</v>
      </c>
      <c r="D375" s="4">
        <v>1</v>
      </c>
      <c r="E375" s="4">
        <v>0</v>
      </c>
      <c r="F375" s="4">
        <v>0</v>
      </c>
      <c r="G37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5"/>
    </row>
    <row r="376" spans="1:9" x14ac:dyDescent="0.25">
      <c r="A376" t="s">
        <v>389</v>
      </c>
      <c r="B376" s="4">
        <v>585</v>
      </c>
      <c r="C376" s="4">
        <v>0</v>
      </c>
      <c r="D376" s="4">
        <v>1</v>
      </c>
      <c r="E376" s="4">
        <v>0</v>
      </c>
      <c r="F376" s="4">
        <v>0</v>
      </c>
      <c r="G37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6"/>
    </row>
    <row r="377" spans="1:9" x14ac:dyDescent="0.25">
      <c r="A377" t="s">
        <v>916</v>
      </c>
      <c r="B377" s="4">
        <v>703</v>
      </c>
      <c r="C377" s="4">
        <v>0</v>
      </c>
      <c r="D377" s="4">
        <v>1</v>
      </c>
      <c r="E377" s="4">
        <v>0</v>
      </c>
      <c r="F377" s="4">
        <v>1</v>
      </c>
      <c r="G37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7"/>
    </row>
    <row r="378" spans="1:9" x14ac:dyDescent="0.25">
      <c r="A378" t="s">
        <v>917</v>
      </c>
      <c r="B378" s="4">
        <v>704</v>
      </c>
      <c r="C378" s="4">
        <v>0</v>
      </c>
      <c r="D378" s="4">
        <v>1</v>
      </c>
      <c r="E378" s="4">
        <v>0</v>
      </c>
      <c r="F378" s="4">
        <v>1</v>
      </c>
      <c r="G37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8"/>
    </row>
    <row r="379" spans="1:9" x14ac:dyDescent="0.25">
      <c r="A379" t="s">
        <v>390</v>
      </c>
      <c r="B379" s="4">
        <v>607</v>
      </c>
      <c r="C379" s="4">
        <v>0</v>
      </c>
      <c r="D379" s="4">
        <v>1</v>
      </c>
      <c r="E379" s="4">
        <v>0</v>
      </c>
      <c r="F379" s="4">
        <v>0</v>
      </c>
      <c r="G37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9"/>
    </row>
    <row r="380" spans="1:9" x14ac:dyDescent="0.25">
      <c r="A380" t="s">
        <v>391</v>
      </c>
      <c r="B380" s="4">
        <v>251</v>
      </c>
      <c r="C380" s="4">
        <v>0</v>
      </c>
      <c r="D380" s="4">
        <v>1</v>
      </c>
      <c r="E380" s="4">
        <v>0</v>
      </c>
      <c r="F380" s="4">
        <v>0</v>
      </c>
      <c r="G38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0"/>
    </row>
    <row r="381" spans="1:9" x14ac:dyDescent="0.25">
      <c r="A381" t="s">
        <v>392</v>
      </c>
      <c r="B381" s="4">
        <v>250</v>
      </c>
      <c r="C381" s="4">
        <v>0</v>
      </c>
      <c r="D381" s="4">
        <v>1</v>
      </c>
      <c r="E381" s="4">
        <v>0</v>
      </c>
      <c r="F381" s="4">
        <v>0</v>
      </c>
      <c r="G38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1"/>
    </row>
    <row r="382" spans="1:9" x14ac:dyDescent="0.25">
      <c r="A382" t="s">
        <v>393</v>
      </c>
      <c r="B382" s="4">
        <v>482</v>
      </c>
      <c r="C382" s="4">
        <v>0</v>
      </c>
      <c r="D382" s="4">
        <v>1</v>
      </c>
      <c r="E382" s="4">
        <v>0</v>
      </c>
      <c r="F382" s="4">
        <v>0</v>
      </c>
      <c r="G38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2"/>
    </row>
    <row r="383" spans="1:9" x14ac:dyDescent="0.25">
      <c r="A383" t="s">
        <v>394</v>
      </c>
      <c r="B383" s="4">
        <v>299</v>
      </c>
      <c r="C383" s="4">
        <v>0</v>
      </c>
      <c r="D383" s="4">
        <v>1</v>
      </c>
      <c r="E383" s="4">
        <v>0</v>
      </c>
      <c r="F383" s="4">
        <v>0</v>
      </c>
      <c r="G38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3"/>
    </row>
    <row r="384" spans="1:9" x14ac:dyDescent="0.25">
      <c r="A384" t="s">
        <v>395</v>
      </c>
      <c r="B384" s="4">
        <v>85</v>
      </c>
      <c r="C384" s="4">
        <v>0</v>
      </c>
      <c r="D384" s="4">
        <v>1</v>
      </c>
      <c r="E384" s="4">
        <v>0</v>
      </c>
      <c r="F384" s="4">
        <v>0</v>
      </c>
      <c r="G38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4"/>
    </row>
    <row r="385" spans="1:9" x14ac:dyDescent="0.25">
      <c r="A385" t="s">
        <v>396</v>
      </c>
      <c r="B385" s="4">
        <v>472</v>
      </c>
      <c r="C385" s="4">
        <v>0</v>
      </c>
      <c r="D385" s="4">
        <v>1</v>
      </c>
      <c r="E385" s="4">
        <v>0</v>
      </c>
      <c r="F385" s="4">
        <v>0</v>
      </c>
      <c r="G38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5"/>
    </row>
    <row r="386" spans="1:9" x14ac:dyDescent="0.25">
      <c r="A386" t="s">
        <v>397</v>
      </c>
      <c r="B386" s="4">
        <v>86</v>
      </c>
      <c r="C386" s="4">
        <v>0</v>
      </c>
      <c r="D386" s="4">
        <v>1</v>
      </c>
      <c r="E386" s="4">
        <v>0</v>
      </c>
      <c r="F386" s="4">
        <v>0</v>
      </c>
      <c r="G38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6"/>
    </row>
    <row r="387" spans="1:9" x14ac:dyDescent="0.25">
      <c r="A387" t="s">
        <v>398</v>
      </c>
      <c r="B387" s="4">
        <v>87</v>
      </c>
      <c r="C387" s="4">
        <v>0</v>
      </c>
      <c r="D387" s="4">
        <v>1</v>
      </c>
      <c r="E387" s="4">
        <v>0</v>
      </c>
      <c r="F387" s="4">
        <v>0</v>
      </c>
      <c r="G38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7"/>
    </row>
    <row r="388" spans="1:9" x14ac:dyDescent="0.25">
      <c r="A388" t="s">
        <v>399</v>
      </c>
      <c r="B388" s="4">
        <v>88</v>
      </c>
      <c r="C388" s="4">
        <v>0</v>
      </c>
      <c r="D388" s="4">
        <v>1</v>
      </c>
      <c r="E388" s="4">
        <v>0</v>
      </c>
      <c r="F388" s="4">
        <v>0</v>
      </c>
      <c r="G38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8"/>
    </row>
    <row r="389" spans="1:9" x14ac:dyDescent="0.25">
      <c r="A389" t="s">
        <v>400</v>
      </c>
      <c r="B389" s="4">
        <v>89</v>
      </c>
      <c r="C389" s="4">
        <v>0</v>
      </c>
      <c r="D389" s="4">
        <v>1</v>
      </c>
      <c r="E389" s="4">
        <v>0</v>
      </c>
      <c r="F389" s="4">
        <v>0</v>
      </c>
      <c r="G38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9"/>
    </row>
    <row r="390" spans="1:9" x14ac:dyDescent="0.25">
      <c r="A390" t="s">
        <v>401</v>
      </c>
      <c r="B390" s="4">
        <v>629</v>
      </c>
      <c r="C390" s="4">
        <v>0</v>
      </c>
      <c r="D390" s="4">
        <v>1</v>
      </c>
      <c r="E390" s="4">
        <v>0</v>
      </c>
      <c r="F390" s="4">
        <v>0</v>
      </c>
      <c r="G39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0"/>
    </row>
    <row r="391" spans="1:9" x14ac:dyDescent="0.25">
      <c r="A391" t="s">
        <v>402</v>
      </c>
      <c r="B391" s="4">
        <v>632</v>
      </c>
      <c r="C391" s="4">
        <v>0</v>
      </c>
      <c r="D391" s="4">
        <v>1</v>
      </c>
      <c r="E391" s="4">
        <v>0</v>
      </c>
      <c r="F391" s="4">
        <v>0</v>
      </c>
      <c r="G39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1"/>
    </row>
    <row r="392" spans="1:9" x14ac:dyDescent="0.25">
      <c r="A392" t="s">
        <v>403</v>
      </c>
      <c r="B392" s="4">
        <v>90</v>
      </c>
      <c r="C392" s="4">
        <v>0</v>
      </c>
      <c r="D392" s="4">
        <v>1</v>
      </c>
      <c r="E392" s="4">
        <v>0</v>
      </c>
      <c r="F392" s="4">
        <v>0</v>
      </c>
      <c r="G39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2"/>
    </row>
    <row r="393" spans="1:9" x14ac:dyDescent="0.25">
      <c r="A393" t="s">
        <v>404</v>
      </c>
      <c r="B393" s="4">
        <v>527</v>
      </c>
      <c r="C393" s="4">
        <v>0</v>
      </c>
      <c r="D393" s="4">
        <v>1</v>
      </c>
      <c r="E393" s="4">
        <v>0</v>
      </c>
      <c r="F393" s="4">
        <v>0</v>
      </c>
      <c r="G39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3"/>
    </row>
    <row r="394" spans="1:9" x14ac:dyDescent="0.25">
      <c r="A394" t="s">
        <v>405</v>
      </c>
      <c r="B394" s="4">
        <v>167</v>
      </c>
      <c r="C394" s="4">
        <v>0</v>
      </c>
      <c r="D394" s="4">
        <v>1</v>
      </c>
      <c r="E394" s="4">
        <v>0</v>
      </c>
      <c r="F394" s="4">
        <v>0</v>
      </c>
      <c r="G39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4"/>
    </row>
    <row r="395" spans="1:9" x14ac:dyDescent="0.25">
      <c r="A395" t="s">
        <v>406</v>
      </c>
      <c r="B395" s="4">
        <v>519</v>
      </c>
      <c r="C395" s="4">
        <v>0</v>
      </c>
      <c r="D395" s="4">
        <v>1</v>
      </c>
      <c r="E395" s="4">
        <v>0</v>
      </c>
      <c r="F395" s="4">
        <v>0</v>
      </c>
      <c r="G39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5"/>
    </row>
    <row r="396" spans="1:9" x14ac:dyDescent="0.25">
      <c r="A396" t="s">
        <v>407</v>
      </c>
      <c r="B396" s="4">
        <v>292</v>
      </c>
      <c r="C396" s="4">
        <v>0</v>
      </c>
      <c r="D396" s="4">
        <v>1</v>
      </c>
      <c r="E396" s="4">
        <v>0</v>
      </c>
      <c r="F396" s="4">
        <v>0</v>
      </c>
      <c r="G39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6"/>
    </row>
    <row r="397" spans="1:9" x14ac:dyDescent="0.25">
      <c r="A397" t="s">
        <v>408</v>
      </c>
      <c r="B397" s="4">
        <v>540</v>
      </c>
      <c r="C397" s="4">
        <v>0</v>
      </c>
      <c r="D397" s="4">
        <v>1</v>
      </c>
      <c r="E397" s="4">
        <v>0</v>
      </c>
      <c r="F397" s="4">
        <v>0</v>
      </c>
      <c r="G39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7"/>
    </row>
    <row r="398" spans="1:9" x14ac:dyDescent="0.25">
      <c r="A398" t="s">
        <v>409</v>
      </c>
      <c r="B398" s="4">
        <v>91</v>
      </c>
      <c r="C398" s="4">
        <v>0</v>
      </c>
      <c r="D398" s="4">
        <v>1</v>
      </c>
      <c r="E398" s="4">
        <v>0</v>
      </c>
      <c r="F398" s="4">
        <v>0</v>
      </c>
      <c r="G39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8"/>
    </row>
    <row r="399" spans="1:9" x14ac:dyDescent="0.25">
      <c r="A399" t="s">
        <v>410</v>
      </c>
      <c r="B399" s="4">
        <v>521</v>
      </c>
      <c r="C399" s="4">
        <v>0</v>
      </c>
      <c r="D399" s="4">
        <v>1</v>
      </c>
      <c r="E399" s="4">
        <v>0</v>
      </c>
      <c r="F399" s="4">
        <v>0</v>
      </c>
      <c r="G39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9"/>
    </row>
    <row r="400" spans="1:9" x14ac:dyDescent="0.25">
      <c r="A400" t="s">
        <v>411</v>
      </c>
      <c r="B400" s="4">
        <v>93</v>
      </c>
      <c r="C400" s="4">
        <v>1</v>
      </c>
      <c r="D400" s="4">
        <v>1</v>
      </c>
      <c r="E400" s="4">
        <v>0</v>
      </c>
      <c r="F400" s="4">
        <v>0</v>
      </c>
      <c r="G40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0"/>
    </row>
    <row r="401" spans="1:9" x14ac:dyDescent="0.25">
      <c r="A401" t="s">
        <v>412</v>
      </c>
      <c r="B401" s="4">
        <v>415</v>
      </c>
      <c r="C401" s="4">
        <v>0</v>
      </c>
      <c r="D401" s="4">
        <v>1</v>
      </c>
      <c r="E401" s="4">
        <v>0</v>
      </c>
      <c r="F401" s="4">
        <v>0</v>
      </c>
      <c r="G40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1"/>
    </row>
    <row r="402" spans="1:9" x14ac:dyDescent="0.25">
      <c r="A402" t="s">
        <v>413</v>
      </c>
      <c r="B402" s="4">
        <v>92</v>
      </c>
      <c r="C402" s="4">
        <v>0</v>
      </c>
      <c r="D402" s="4">
        <v>1</v>
      </c>
      <c r="E402" s="4">
        <v>0</v>
      </c>
      <c r="F402" s="4">
        <v>0</v>
      </c>
      <c r="G40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2"/>
    </row>
    <row r="403" spans="1:9" x14ac:dyDescent="0.25">
      <c r="A403" t="s">
        <v>414</v>
      </c>
      <c r="B403" s="4">
        <v>95</v>
      </c>
      <c r="C403" s="4">
        <v>0</v>
      </c>
      <c r="D403" s="4">
        <v>1</v>
      </c>
      <c r="E403" s="4">
        <v>0</v>
      </c>
      <c r="F403" s="4">
        <v>0</v>
      </c>
      <c r="G40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3"/>
    </row>
    <row r="404" spans="1:9" x14ac:dyDescent="0.25">
      <c r="A404" t="s">
        <v>415</v>
      </c>
      <c r="B404" s="4">
        <v>94</v>
      </c>
      <c r="C404" s="4">
        <v>0</v>
      </c>
      <c r="D404" s="4">
        <v>1</v>
      </c>
      <c r="E404" s="4">
        <v>0</v>
      </c>
      <c r="F404" s="4">
        <v>0</v>
      </c>
      <c r="G40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4"/>
    </row>
    <row r="405" spans="1:9" x14ac:dyDescent="0.25">
      <c r="A405" t="s">
        <v>416</v>
      </c>
      <c r="B405" s="4">
        <v>307</v>
      </c>
      <c r="C405" s="4">
        <v>0</v>
      </c>
      <c r="D405" s="4">
        <v>1</v>
      </c>
      <c r="E405" s="4">
        <v>0</v>
      </c>
      <c r="F405" s="4">
        <v>0</v>
      </c>
      <c r="G40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5"/>
    </row>
    <row r="406" spans="1:9" x14ac:dyDescent="0.25">
      <c r="A406" t="s">
        <v>417</v>
      </c>
      <c r="B406" s="4">
        <v>96</v>
      </c>
      <c r="C406" s="4">
        <v>0</v>
      </c>
      <c r="D406" s="4">
        <v>1</v>
      </c>
      <c r="E406" s="4">
        <v>0</v>
      </c>
      <c r="F406" s="4">
        <v>0</v>
      </c>
      <c r="G40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6"/>
    </row>
    <row r="407" spans="1:9" x14ac:dyDescent="0.25">
      <c r="A407" t="s">
        <v>418</v>
      </c>
      <c r="B407" s="4">
        <v>414</v>
      </c>
      <c r="C407" s="4">
        <v>0</v>
      </c>
      <c r="D407" s="4">
        <v>1</v>
      </c>
      <c r="E407" s="4">
        <v>0</v>
      </c>
      <c r="F407" s="4">
        <v>0</v>
      </c>
      <c r="G40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7"/>
    </row>
    <row r="408" spans="1:9" x14ac:dyDescent="0.25">
      <c r="A408" t="s">
        <v>419</v>
      </c>
      <c r="B408" s="4">
        <v>223</v>
      </c>
      <c r="C408" s="4">
        <v>0</v>
      </c>
      <c r="D408" s="4">
        <v>1</v>
      </c>
      <c r="E408" s="4">
        <v>0</v>
      </c>
      <c r="F408" s="4">
        <v>0</v>
      </c>
      <c r="G40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8"/>
    </row>
    <row r="409" spans="1:9" x14ac:dyDescent="0.25">
      <c r="A409" t="s">
        <v>420</v>
      </c>
      <c r="B409" s="4">
        <v>224</v>
      </c>
      <c r="C409" s="4">
        <v>0</v>
      </c>
      <c r="D409" s="4">
        <v>1</v>
      </c>
      <c r="E409" s="4">
        <v>0</v>
      </c>
      <c r="F409" s="4">
        <v>0</v>
      </c>
      <c r="G40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9"/>
    </row>
    <row r="410" spans="1:9" x14ac:dyDescent="0.25">
      <c r="A410" t="s">
        <v>421</v>
      </c>
      <c r="B410" s="4">
        <v>344</v>
      </c>
      <c r="C410" s="4">
        <v>0</v>
      </c>
      <c r="D410" s="4">
        <v>1</v>
      </c>
      <c r="E410" s="4">
        <v>0</v>
      </c>
      <c r="F410" s="4">
        <v>0</v>
      </c>
      <c r="G41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0"/>
    </row>
    <row r="411" spans="1:9" x14ac:dyDescent="0.25">
      <c r="A411" t="s">
        <v>422</v>
      </c>
      <c r="B411" s="4">
        <v>621</v>
      </c>
      <c r="C411" s="4">
        <v>0</v>
      </c>
      <c r="D411" s="4">
        <v>1</v>
      </c>
      <c r="E411" s="4">
        <v>0</v>
      </c>
      <c r="F411" s="4">
        <v>0</v>
      </c>
      <c r="G41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1"/>
    </row>
    <row r="412" spans="1:9" x14ac:dyDescent="0.25">
      <c r="A412" t="s">
        <v>423</v>
      </c>
      <c r="B412" s="4">
        <v>194</v>
      </c>
      <c r="C412" s="4">
        <v>0</v>
      </c>
      <c r="D412" s="4">
        <v>1</v>
      </c>
      <c r="E412" s="4">
        <v>0</v>
      </c>
      <c r="F412" s="4">
        <v>0</v>
      </c>
      <c r="G41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2"/>
    </row>
    <row r="413" spans="1:9" x14ac:dyDescent="0.25">
      <c r="A413" t="s">
        <v>424</v>
      </c>
      <c r="B413" s="4">
        <v>274</v>
      </c>
      <c r="C413" s="4">
        <v>0</v>
      </c>
      <c r="D413" s="4">
        <v>1</v>
      </c>
      <c r="E413" s="4">
        <v>0</v>
      </c>
      <c r="F413" s="4">
        <v>0</v>
      </c>
      <c r="G41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3"/>
    </row>
    <row r="414" spans="1:9" x14ac:dyDescent="0.25">
      <c r="A414" t="s">
        <v>425</v>
      </c>
      <c r="B414" s="4">
        <v>97</v>
      </c>
      <c r="C414" s="4">
        <v>0</v>
      </c>
      <c r="D414" s="4">
        <v>1</v>
      </c>
      <c r="E414" s="4">
        <v>0</v>
      </c>
      <c r="F414" s="4">
        <v>0</v>
      </c>
      <c r="G41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4"/>
    </row>
    <row r="415" spans="1:9" x14ac:dyDescent="0.25">
      <c r="A415" t="s">
        <v>426</v>
      </c>
      <c r="B415" s="4">
        <v>184</v>
      </c>
      <c r="C415" s="4">
        <v>0</v>
      </c>
      <c r="D415" s="4">
        <v>1</v>
      </c>
      <c r="E415" s="4">
        <v>0</v>
      </c>
      <c r="F415" s="4">
        <v>0</v>
      </c>
      <c r="G41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5"/>
    </row>
    <row r="416" spans="1:9" x14ac:dyDescent="0.25">
      <c r="A416" t="s">
        <v>427</v>
      </c>
      <c r="B416" s="4">
        <v>269</v>
      </c>
      <c r="C416" s="4">
        <v>0</v>
      </c>
      <c r="D416" s="4">
        <v>1</v>
      </c>
      <c r="E416" s="4">
        <v>0</v>
      </c>
      <c r="F416" s="4">
        <v>0</v>
      </c>
      <c r="G41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6"/>
    </row>
    <row r="417" spans="1:9" x14ac:dyDescent="0.25">
      <c r="A417" t="s">
        <v>428</v>
      </c>
      <c r="B417" s="4">
        <v>195</v>
      </c>
      <c r="C417" s="4">
        <v>0</v>
      </c>
      <c r="D417" s="4">
        <v>1</v>
      </c>
      <c r="E417" s="4">
        <v>0</v>
      </c>
      <c r="F417" s="4">
        <v>0</v>
      </c>
      <c r="G41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7"/>
    </row>
    <row r="418" spans="1:9" x14ac:dyDescent="0.25">
      <c r="A418" t="s">
        <v>429</v>
      </c>
      <c r="B418" s="4">
        <v>678</v>
      </c>
      <c r="C418" s="4">
        <v>0</v>
      </c>
      <c r="D418" s="4">
        <v>1</v>
      </c>
      <c r="E418" s="4">
        <v>0</v>
      </c>
      <c r="F418" s="4">
        <v>0</v>
      </c>
      <c r="G41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8"/>
    </row>
    <row r="419" spans="1:9" x14ac:dyDescent="0.25">
      <c r="A419" t="s">
        <v>430</v>
      </c>
      <c r="B419" s="4">
        <v>382</v>
      </c>
      <c r="C419" s="4">
        <v>0</v>
      </c>
      <c r="D419" s="4">
        <v>1</v>
      </c>
      <c r="E419" s="4">
        <v>0</v>
      </c>
      <c r="F419" s="4">
        <v>0</v>
      </c>
      <c r="G41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9"/>
    </row>
    <row r="420" spans="1:9" x14ac:dyDescent="0.25">
      <c r="A420" t="s">
        <v>431</v>
      </c>
      <c r="B420" s="4">
        <v>645</v>
      </c>
      <c r="C420" s="4">
        <v>0</v>
      </c>
      <c r="D420" s="4">
        <v>1</v>
      </c>
      <c r="E420" s="4">
        <v>0</v>
      </c>
      <c r="F420" s="4">
        <v>0</v>
      </c>
      <c r="G42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0"/>
    </row>
    <row r="421" spans="1:9" x14ac:dyDescent="0.25">
      <c r="A421" t="s">
        <v>432</v>
      </c>
      <c r="B421" s="4">
        <v>98</v>
      </c>
      <c r="C421" s="4">
        <v>0</v>
      </c>
      <c r="D421" s="4">
        <v>1</v>
      </c>
      <c r="E421" s="4">
        <v>0</v>
      </c>
      <c r="F421" s="4">
        <v>0</v>
      </c>
      <c r="G42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1"/>
    </row>
    <row r="422" spans="1:9" x14ac:dyDescent="0.25">
      <c r="A422" t="s">
        <v>433</v>
      </c>
      <c r="B422" s="4">
        <v>99</v>
      </c>
      <c r="C422" s="4">
        <v>0</v>
      </c>
      <c r="D422" s="4">
        <v>1</v>
      </c>
      <c r="E422" s="4">
        <v>0</v>
      </c>
      <c r="F422" s="4">
        <v>0</v>
      </c>
      <c r="G42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2"/>
    </row>
    <row r="423" spans="1:9" x14ac:dyDescent="0.25">
      <c r="A423" t="s">
        <v>434</v>
      </c>
      <c r="B423" s="4">
        <v>191</v>
      </c>
      <c r="C423" s="4">
        <v>0</v>
      </c>
      <c r="D423" s="4">
        <v>1</v>
      </c>
      <c r="E423" s="4">
        <v>0</v>
      </c>
      <c r="F423" s="4">
        <v>0</v>
      </c>
      <c r="G42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3"/>
    </row>
    <row r="424" spans="1:9" x14ac:dyDescent="0.25">
      <c r="A424" t="s">
        <v>435</v>
      </c>
      <c r="B424" s="4">
        <v>279</v>
      </c>
      <c r="C424" s="4">
        <v>0</v>
      </c>
      <c r="D424" s="4">
        <v>1</v>
      </c>
      <c r="E424" s="4">
        <v>0</v>
      </c>
      <c r="F424" s="4">
        <v>0</v>
      </c>
      <c r="G42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4"/>
    </row>
    <row r="425" spans="1:9" x14ac:dyDescent="0.25">
      <c r="A425" t="s">
        <v>436</v>
      </c>
      <c r="B425" s="4">
        <v>199</v>
      </c>
      <c r="C425" s="4">
        <v>1</v>
      </c>
      <c r="D425" s="4">
        <v>1</v>
      </c>
      <c r="E425" s="4">
        <v>0</v>
      </c>
      <c r="F425" s="4">
        <v>0</v>
      </c>
      <c r="G42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5"/>
    </row>
    <row r="426" spans="1:9" x14ac:dyDescent="0.25">
      <c r="A426" t="s">
        <v>437</v>
      </c>
      <c r="B426" s="4">
        <v>306</v>
      </c>
      <c r="C426" s="4">
        <v>0</v>
      </c>
      <c r="D426" s="4">
        <v>1</v>
      </c>
      <c r="E426" s="4">
        <v>0</v>
      </c>
      <c r="F426" s="4">
        <v>0</v>
      </c>
      <c r="G42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6"/>
    </row>
    <row r="427" spans="1:9" x14ac:dyDescent="0.25">
      <c r="A427" t="s">
        <v>438</v>
      </c>
      <c r="B427" s="4">
        <v>439</v>
      </c>
      <c r="C427" s="4">
        <v>0</v>
      </c>
      <c r="D427" s="4">
        <v>1</v>
      </c>
      <c r="E427" s="4">
        <v>0</v>
      </c>
      <c r="F427" s="4">
        <v>0</v>
      </c>
      <c r="G42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7"/>
    </row>
    <row r="428" spans="1:9" x14ac:dyDescent="0.25">
      <c r="A428" t="s">
        <v>439</v>
      </c>
      <c r="B428" s="4">
        <v>426</v>
      </c>
      <c r="C428" s="4">
        <v>0</v>
      </c>
      <c r="D428" s="4">
        <v>1</v>
      </c>
      <c r="E428" s="4">
        <v>0</v>
      </c>
      <c r="F428" s="4">
        <v>0</v>
      </c>
      <c r="G42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8"/>
    </row>
    <row r="429" spans="1:9" x14ac:dyDescent="0.25">
      <c r="A429" t="s">
        <v>440</v>
      </c>
      <c r="B429" s="4">
        <v>534</v>
      </c>
      <c r="C429" s="4">
        <v>0</v>
      </c>
      <c r="D429" s="4">
        <v>1</v>
      </c>
      <c r="E429" s="4">
        <v>0</v>
      </c>
      <c r="F429" s="4">
        <v>0</v>
      </c>
      <c r="G42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9"/>
    </row>
    <row r="430" spans="1:9" x14ac:dyDescent="0.25">
      <c r="A430" t="s">
        <v>441</v>
      </c>
      <c r="B430" s="4">
        <v>100</v>
      </c>
      <c r="C430" s="4">
        <v>0</v>
      </c>
      <c r="D430" s="4">
        <v>1</v>
      </c>
      <c r="E430" s="4">
        <v>0</v>
      </c>
      <c r="F430" s="4">
        <v>0</v>
      </c>
      <c r="G43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0"/>
    </row>
    <row r="431" spans="1:9" x14ac:dyDescent="0.25">
      <c r="A431" t="s">
        <v>442</v>
      </c>
      <c r="B431" s="4">
        <v>101</v>
      </c>
      <c r="C431" s="4">
        <v>0</v>
      </c>
      <c r="D431" s="4">
        <v>1</v>
      </c>
      <c r="E431" s="4">
        <v>0</v>
      </c>
      <c r="F431" s="4">
        <v>0</v>
      </c>
      <c r="G43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1"/>
    </row>
    <row r="432" spans="1:9" x14ac:dyDescent="0.25">
      <c r="A432" t="s">
        <v>443</v>
      </c>
      <c r="B432" s="4">
        <v>319</v>
      </c>
      <c r="C432" s="4">
        <v>0</v>
      </c>
      <c r="D432" s="4">
        <v>1</v>
      </c>
      <c r="E432" s="4">
        <v>0</v>
      </c>
      <c r="F432" s="4">
        <v>0</v>
      </c>
      <c r="G43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2"/>
    </row>
    <row r="433" spans="1:9" x14ac:dyDescent="0.25">
      <c r="A433" t="s">
        <v>444</v>
      </c>
      <c r="B433" s="4">
        <v>574</v>
      </c>
      <c r="C433" s="4">
        <v>0</v>
      </c>
      <c r="D433" s="4">
        <v>1</v>
      </c>
      <c r="E433" s="4">
        <v>0</v>
      </c>
      <c r="F433" s="4">
        <v>0</v>
      </c>
      <c r="G43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3"/>
    </row>
    <row r="434" spans="1:9" x14ac:dyDescent="0.25">
      <c r="A434" t="s">
        <v>445</v>
      </c>
      <c r="B434" s="4">
        <v>102</v>
      </c>
      <c r="C434" s="4">
        <v>0</v>
      </c>
      <c r="D434" s="4">
        <v>1</v>
      </c>
      <c r="E434" s="4">
        <v>0</v>
      </c>
      <c r="F434" s="4">
        <v>0</v>
      </c>
      <c r="G43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4"/>
    </row>
    <row r="435" spans="1:9" x14ac:dyDescent="0.25">
      <c r="A435" t="s">
        <v>446</v>
      </c>
      <c r="B435" s="4">
        <v>530</v>
      </c>
      <c r="C435" s="4">
        <v>0</v>
      </c>
      <c r="D435" s="4">
        <v>1</v>
      </c>
      <c r="E435" s="4">
        <v>0</v>
      </c>
      <c r="F435" s="4">
        <v>0</v>
      </c>
      <c r="G43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5"/>
    </row>
    <row r="436" spans="1:9" x14ac:dyDescent="0.25">
      <c r="A436" t="s">
        <v>447</v>
      </c>
      <c r="B436" s="4">
        <v>244</v>
      </c>
      <c r="C436" s="4">
        <v>1</v>
      </c>
      <c r="D436" s="4">
        <v>1</v>
      </c>
      <c r="E436" s="4">
        <v>0</v>
      </c>
      <c r="F436" s="4">
        <v>0</v>
      </c>
      <c r="G43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6"/>
    </row>
    <row r="437" spans="1:9" x14ac:dyDescent="0.25">
      <c r="A437" t="s">
        <v>448</v>
      </c>
      <c r="B437" s="4">
        <v>456</v>
      </c>
      <c r="C437" s="4">
        <v>0</v>
      </c>
      <c r="D437" s="4">
        <v>1</v>
      </c>
      <c r="E437" s="4">
        <v>0</v>
      </c>
      <c r="F437" s="4">
        <v>0</v>
      </c>
      <c r="G43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7"/>
    </row>
    <row r="438" spans="1:9" x14ac:dyDescent="0.25">
      <c r="A438" t="s">
        <v>449</v>
      </c>
      <c r="B438" s="4">
        <v>103</v>
      </c>
      <c r="C438" s="4">
        <v>0</v>
      </c>
      <c r="D438" s="4">
        <v>1</v>
      </c>
      <c r="E438" s="4">
        <v>0</v>
      </c>
      <c r="F438" s="4">
        <v>0</v>
      </c>
      <c r="G43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8"/>
    </row>
    <row r="439" spans="1:9" x14ac:dyDescent="0.25">
      <c r="A439" t="s">
        <v>450</v>
      </c>
      <c r="B439" s="4">
        <v>168</v>
      </c>
      <c r="C439" s="4">
        <v>0</v>
      </c>
      <c r="D439" s="4">
        <v>1</v>
      </c>
      <c r="E439" s="4">
        <v>0</v>
      </c>
      <c r="F439" s="4">
        <v>1</v>
      </c>
      <c r="G43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9"/>
    </row>
    <row r="440" spans="1:9" x14ac:dyDescent="0.25">
      <c r="A440" t="s">
        <v>451</v>
      </c>
      <c r="B440" s="4">
        <v>104</v>
      </c>
      <c r="C440" s="4">
        <v>1</v>
      </c>
      <c r="D440" s="4">
        <v>1</v>
      </c>
      <c r="E440" s="4">
        <v>0</v>
      </c>
      <c r="F440" s="4">
        <v>0</v>
      </c>
      <c r="G44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40"/>
    </row>
    <row r="441" spans="1:9" x14ac:dyDescent="0.25">
      <c r="A441" t="s">
        <v>452</v>
      </c>
      <c r="B441" s="4">
        <v>569</v>
      </c>
      <c r="C441" s="4">
        <v>0</v>
      </c>
      <c r="D441" s="4">
        <v>1</v>
      </c>
      <c r="E441" s="4">
        <v>0</v>
      </c>
      <c r="F441" s="4">
        <v>0</v>
      </c>
      <c r="G44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41"/>
    </row>
    <row r="442" spans="1:9" x14ac:dyDescent="0.25">
      <c r="A442" t="s">
        <v>453</v>
      </c>
      <c r="B442" s="4">
        <v>303</v>
      </c>
      <c r="C442" s="4">
        <v>0</v>
      </c>
      <c r="D442" s="4">
        <v>1</v>
      </c>
      <c r="E442" s="4">
        <v>0</v>
      </c>
      <c r="F442" s="4">
        <v>0</v>
      </c>
      <c r="G44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42"/>
    </row>
    <row r="443" spans="1:9" x14ac:dyDescent="0.25">
      <c r="A443" t="s">
        <v>454</v>
      </c>
      <c r="B443" s="4">
        <v>105</v>
      </c>
      <c r="C443" s="4">
        <v>0</v>
      </c>
      <c r="D443" s="4">
        <v>1</v>
      </c>
      <c r="E443" s="4">
        <v>0</v>
      </c>
      <c r="F443" s="4">
        <v>0</v>
      </c>
      <c r="G44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43"/>
    </row>
    <row r="444" spans="1:9" x14ac:dyDescent="0.25">
      <c r="A444" t="s">
        <v>455</v>
      </c>
      <c r="B444" s="4">
        <v>106</v>
      </c>
      <c r="C444" s="4">
        <v>0</v>
      </c>
      <c r="D444" s="4">
        <v>1</v>
      </c>
      <c r="E444" s="4">
        <v>0</v>
      </c>
      <c r="F444" s="4">
        <v>0</v>
      </c>
      <c r="G44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44"/>
    </row>
    <row r="445" spans="1:9" x14ac:dyDescent="0.25">
      <c r="A445" t="s">
        <v>456</v>
      </c>
      <c r="B445" s="4">
        <v>107</v>
      </c>
      <c r="C445" s="4">
        <v>0</v>
      </c>
      <c r="D445" s="4">
        <v>1</v>
      </c>
      <c r="E445" s="4">
        <v>0</v>
      </c>
      <c r="F445" s="4">
        <v>0</v>
      </c>
      <c r="G44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45"/>
    </row>
    <row r="446" spans="1:9" x14ac:dyDescent="0.25">
      <c r="A446" t="s">
        <v>457</v>
      </c>
      <c r="B446" s="4">
        <v>172</v>
      </c>
      <c r="C446" s="4">
        <v>0</v>
      </c>
      <c r="D446" s="4">
        <v>1</v>
      </c>
      <c r="E446" s="4">
        <v>0</v>
      </c>
      <c r="F446" s="4">
        <v>0</v>
      </c>
      <c r="G44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46" s="4"/>
      <c r="I446"/>
    </row>
    <row r="447" spans="1:9" x14ac:dyDescent="0.25">
      <c r="A447" t="s">
        <v>458</v>
      </c>
      <c r="B447" s="4">
        <v>109</v>
      </c>
      <c r="C447" s="4">
        <v>0</v>
      </c>
      <c r="D447" s="4">
        <v>1</v>
      </c>
      <c r="E447" s="4">
        <v>0</v>
      </c>
      <c r="F447" s="4">
        <v>0</v>
      </c>
      <c r="G44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47" s="4"/>
      <c r="I447"/>
    </row>
    <row r="448" spans="1:9" x14ac:dyDescent="0.25">
      <c r="A448" t="s">
        <v>459</v>
      </c>
      <c r="B448" s="4">
        <v>108</v>
      </c>
      <c r="C448" s="4">
        <v>1</v>
      </c>
      <c r="D448" s="4">
        <v>1</v>
      </c>
      <c r="E448" s="4">
        <v>0</v>
      </c>
      <c r="F448" s="4">
        <v>0</v>
      </c>
      <c r="G44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48" s="4"/>
      <c r="I448"/>
    </row>
    <row r="449" spans="1:9" x14ac:dyDescent="0.25">
      <c r="A449" t="s">
        <v>460</v>
      </c>
      <c r="B449" s="4">
        <v>615</v>
      </c>
      <c r="C449" s="4">
        <v>0</v>
      </c>
      <c r="D449" s="4">
        <v>1</v>
      </c>
      <c r="E449" s="4">
        <v>0</v>
      </c>
      <c r="F449" s="4">
        <v>0</v>
      </c>
      <c r="G44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49" s="4"/>
      <c r="I449"/>
    </row>
    <row r="450" spans="1:9" x14ac:dyDescent="0.25">
      <c r="A450" t="s">
        <v>461</v>
      </c>
      <c r="B450" s="4">
        <v>203</v>
      </c>
      <c r="C450" s="4">
        <v>0</v>
      </c>
      <c r="D450" s="4">
        <v>1</v>
      </c>
      <c r="E450" s="4">
        <v>0</v>
      </c>
      <c r="F450" s="4">
        <v>0</v>
      </c>
      <c r="G45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50" s="4"/>
      <c r="I450"/>
    </row>
    <row r="451" spans="1:9" x14ac:dyDescent="0.25">
      <c r="A451" t="s">
        <v>462</v>
      </c>
      <c r="B451" s="4">
        <v>110</v>
      </c>
      <c r="C451" s="4">
        <v>0</v>
      </c>
      <c r="D451" s="4">
        <v>1</v>
      </c>
      <c r="E451" s="4">
        <v>0</v>
      </c>
      <c r="F451" s="4">
        <v>0</v>
      </c>
      <c r="G45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51" s="4"/>
      <c r="I451"/>
    </row>
    <row r="452" spans="1:9" x14ac:dyDescent="0.25">
      <c r="A452" t="s">
        <v>463</v>
      </c>
      <c r="B452" s="4">
        <v>654</v>
      </c>
      <c r="C452" s="4">
        <v>0</v>
      </c>
      <c r="D452" s="4">
        <v>1</v>
      </c>
      <c r="E452" s="4">
        <v>0</v>
      </c>
      <c r="F452" s="4">
        <v>0</v>
      </c>
      <c r="G45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52" s="4"/>
      <c r="I452"/>
    </row>
    <row r="453" spans="1:9" x14ac:dyDescent="0.25">
      <c r="A453" t="s">
        <v>464</v>
      </c>
      <c r="B453" s="4">
        <v>111</v>
      </c>
      <c r="C453" s="4">
        <v>1</v>
      </c>
      <c r="D453" s="4">
        <v>1</v>
      </c>
      <c r="E453" s="4">
        <v>0</v>
      </c>
      <c r="F453" s="4">
        <v>0</v>
      </c>
      <c r="G45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53" s="4"/>
      <c r="I453"/>
    </row>
    <row r="454" spans="1:9" x14ac:dyDescent="0.25">
      <c r="A454" t="s">
        <v>465</v>
      </c>
      <c r="B454" s="4">
        <v>612</v>
      </c>
      <c r="C454" s="4">
        <v>0</v>
      </c>
      <c r="D454" s="4">
        <v>1</v>
      </c>
      <c r="E454" s="4">
        <v>0</v>
      </c>
      <c r="F454" s="4">
        <v>0</v>
      </c>
      <c r="G45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54" s="4"/>
      <c r="I454"/>
    </row>
    <row r="455" spans="1:9" x14ac:dyDescent="0.25">
      <c r="A455" t="s">
        <v>466</v>
      </c>
      <c r="B455" s="4">
        <v>367</v>
      </c>
      <c r="C455" s="4">
        <v>0</v>
      </c>
      <c r="D455" s="4">
        <v>1</v>
      </c>
      <c r="E455" s="4">
        <v>0</v>
      </c>
      <c r="F455" s="4">
        <v>0</v>
      </c>
      <c r="G45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55" s="4"/>
      <c r="I455"/>
    </row>
    <row r="456" spans="1:9" x14ac:dyDescent="0.25">
      <c r="A456" t="s">
        <v>467</v>
      </c>
      <c r="B456" s="4">
        <v>112</v>
      </c>
      <c r="C456" s="4">
        <v>0</v>
      </c>
      <c r="D456" s="4">
        <v>1</v>
      </c>
      <c r="E456" s="4">
        <v>0</v>
      </c>
      <c r="F456" s="4">
        <v>0</v>
      </c>
      <c r="G45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56" s="4"/>
      <c r="I456"/>
    </row>
    <row r="457" spans="1:9" x14ac:dyDescent="0.25">
      <c r="A457" t="s">
        <v>468</v>
      </c>
      <c r="B457" s="4">
        <v>365</v>
      </c>
      <c r="C457" s="4">
        <v>0</v>
      </c>
      <c r="D457" s="4">
        <v>1</v>
      </c>
      <c r="E457" s="4">
        <v>0</v>
      </c>
      <c r="F457" s="4">
        <v>0</v>
      </c>
      <c r="G45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57" s="4"/>
      <c r="I457"/>
    </row>
    <row r="458" spans="1:9" x14ac:dyDescent="0.25">
      <c r="A458" t="s">
        <v>469</v>
      </c>
      <c r="B458" s="4">
        <v>113</v>
      </c>
      <c r="C458" s="4">
        <v>0</v>
      </c>
      <c r="D458" s="4">
        <v>1</v>
      </c>
      <c r="E458" s="4">
        <v>0</v>
      </c>
      <c r="F458" s="4">
        <v>0</v>
      </c>
      <c r="G45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58" s="4"/>
      <c r="I458"/>
    </row>
    <row r="459" spans="1:9" x14ac:dyDescent="0.25">
      <c r="A459" t="s">
        <v>470</v>
      </c>
      <c r="B459" s="4">
        <v>198</v>
      </c>
      <c r="C459" s="4">
        <v>1</v>
      </c>
      <c r="D459" s="4">
        <v>1</v>
      </c>
      <c r="E459" s="4">
        <v>0</v>
      </c>
      <c r="F459" s="4">
        <v>0</v>
      </c>
      <c r="G45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59" s="4"/>
      <c r="I459"/>
    </row>
    <row r="460" spans="1:9" x14ac:dyDescent="0.25">
      <c r="A460" t="s">
        <v>471</v>
      </c>
      <c r="B460" s="4">
        <v>372</v>
      </c>
      <c r="C460" s="4">
        <v>0</v>
      </c>
      <c r="D460" s="4">
        <v>1</v>
      </c>
      <c r="E460" s="4">
        <v>0</v>
      </c>
      <c r="F460" s="4">
        <v>0</v>
      </c>
      <c r="G46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60" s="4"/>
      <c r="I460"/>
    </row>
    <row r="461" spans="1:9" x14ac:dyDescent="0.25">
      <c r="A461" t="s">
        <v>472</v>
      </c>
      <c r="B461" s="4">
        <v>332</v>
      </c>
      <c r="C461" s="4">
        <v>1</v>
      </c>
      <c r="D461" s="4">
        <v>1</v>
      </c>
      <c r="E461" s="4">
        <v>0</v>
      </c>
      <c r="F461" s="4">
        <v>0</v>
      </c>
      <c r="G46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61" s="4"/>
      <c r="I461"/>
    </row>
    <row r="462" spans="1:9" x14ac:dyDescent="0.25">
      <c r="A462" t="s">
        <v>473</v>
      </c>
      <c r="B462" s="4">
        <v>169</v>
      </c>
      <c r="C462" s="4">
        <v>0</v>
      </c>
      <c r="D462" s="4">
        <v>1</v>
      </c>
      <c r="E462" s="4">
        <v>0</v>
      </c>
      <c r="F462" s="4">
        <v>0</v>
      </c>
      <c r="G46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62" s="4"/>
      <c r="I462"/>
    </row>
    <row r="463" spans="1:9" x14ac:dyDescent="0.25">
      <c r="A463" t="s">
        <v>474</v>
      </c>
      <c r="B463" s="4">
        <v>114</v>
      </c>
      <c r="C463" s="4">
        <v>0</v>
      </c>
      <c r="D463" s="4">
        <v>1</v>
      </c>
      <c r="E463" s="4">
        <v>0</v>
      </c>
      <c r="F463" s="4">
        <v>0</v>
      </c>
      <c r="G46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63" s="4"/>
      <c r="I463"/>
    </row>
    <row r="464" spans="1:9" x14ac:dyDescent="0.25">
      <c r="A464" t="s">
        <v>475</v>
      </c>
      <c r="B464" s="4">
        <v>115</v>
      </c>
      <c r="C464" s="4">
        <v>0</v>
      </c>
      <c r="D464" s="4">
        <v>1</v>
      </c>
      <c r="E464" s="4">
        <v>0</v>
      </c>
      <c r="F464" s="4">
        <v>0</v>
      </c>
      <c r="G46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64" s="4"/>
      <c r="I464"/>
    </row>
    <row r="465" spans="1:9" x14ac:dyDescent="0.25">
      <c r="A465" t="s">
        <v>476</v>
      </c>
      <c r="B465" s="4">
        <v>236</v>
      </c>
      <c r="C465" s="4">
        <v>0</v>
      </c>
      <c r="D465" s="4">
        <v>1</v>
      </c>
      <c r="E465" s="4">
        <v>0</v>
      </c>
      <c r="F465" s="4">
        <v>0</v>
      </c>
      <c r="G46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65" s="4"/>
      <c r="I465"/>
    </row>
    <row r="466" spans="1:9" x14ac:dyDescent="0.25">
      <c r="A466" t="s">
        <v>477</v>
      </c>
      <c r="B466" s="4">
        <v>566</v>
      </c>
      <c r="C466" s="4">
        <v>1</v>
      </c>
      <c r="D466" s="4">
        <v>1</v>
      </c>
      <c r="E466" s="4">
        <v>0</v>
      </c>
      <c r="F466" s="4">
        <v>0</v>
      </c>
      <c r="G46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66" s="4"/>
      <c r="I466"/>
    </row>
    <row r="467" spans="1:9" x14ac:dyDescent="0.25">
      <c r="A467" t="s">
        <v>478</v>
      </c>
      <c r="B467" s="4">
        <v>427</v>
      </c>
      <c r="C467" s="4">
        <v>0</v>
      </c>
      <c r="D467" s="4">
        <v>1</v>
      </c>
      <c r="E467" s="4">
        <v>0</v>
      </c>
      <c r="F467" s="4">
        <v>0</v>
      </c>
      <c r="G46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67" s="4"/>
      <c r="I467"/>
    </row>
    <row r="468" spans="1:9" x14ac:dyDescent="0.25">
      <c r="A468" t="s">
        <v>479</v>
      </c>
      <c r="B468" s="4">
        <v>668</v>
      </c>
      <c r="C468" s="4">
        <v>0</v>
      </c>
      <c r="D468" s="4">
        <v>1</v>
      </c>
      <c r="E468" s="4">
        <v>0</v>
      </c>
      <c r="F468" s="4">
        <v>0</v>
      </c>
      <c r="G46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68" s="4"/>
      <c r="I468"/>
    </row>
    <row r="469" spans="1:9" x14ac:dyDescent="0.25">
      <c r="A469" t="s">
        <v>480</v>
      </c>
      <c r="B469" s="4">
        <v>229</v>
      </c>
      <c r="C469" s="4">
        <v>0</v>
      </c>
      <c r="D469" s="4">
        <v>1</v>
      </c>
      <c r="E469" s="4">
        <v>0</v>
      </c>
      <c r="F469" s="4">
        <v>0</v>
      </c>
      <c r="G46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69" s="4"/>
      <c r="I469"/>
    </row>
    <row r="470" spans="1:9" x14ac:dyDescent="0.25">
      <c r="A470" t="s">
        <v>481</v>
      </c>
      <c r="B470" s="4">
        <v>228</v>
      </c>
      <c r="C470" s="4">
        <v>0</v>
      </c>
      <c r="D470" s="4">
        <v>1</v>
      </c>
      <c r="E470" s="4">
        <v>0</v>
      </c>
      <c r="F470" s="4">
        <v>0</v>
      </c>
      <c r="G47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70" s="4"/>
      <c r="I470"/>
    </row>
    <row r="471" spans="1:9" x14ac:dyDescent="0.25">
      <c r="A471" t="s">
        <v>482</v>
      </c>
      <c r="B471" s="4">
        <v>246</v>
      </c>
      <c r="C471" s="4">
        <v>0</v>
      </c>
      <c r="D471" s="4">
        <v>1</v>
      </c>
      <c r="E471" s="4">
        <v>0</v>
      </c>
      <c r="F471" s="4">
        <v>0</v>
      </c>
      <c r="G47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71" s="4"/>
      <c r="I471"/>
    </row>
    <row r="472" spans="1:9" x14ac:dyDescent="0.25">
      <c r="A472" t="s">
        <v>483</v>
      </c>
      <c r="B472" s="4">
        <v>520</v>
      </c>
      <c r="C472" s="4">
        <v>0</v>
      </c>
      <c r="D472" s="4">
        <v>1</v>
      </c>
      <c r="E472" s="4">
        <v>0</v>
      </c>
      <c r="F472" s="4">
        <v>0</v>
      </c>
      <c r="G47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72" s="4"/>
      <c r="I472"/>
    </row>
    <row r="473" spans="1:9" x14ac:dyDescent="0.25">
      <c r="A473" t="s">
        <v>484</v>
      </c>
      <c r="B473" s="4">
        <v>550</v>
      </c>
      <c r="C473" s="4">
        <v>0</v>
      </c>
      <c r="D473" s="4">
        <v>1</v>
      </c>
      <c r="E473" s="4">
        <v>0</v>
      </c>
      <c r="F473" s="4">
        <v>0</v>
      </c>
      <c r="G47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73" s="4"/>
      <c r="I473"/>
    </row>
    <row r="474" spans="1:9" x14ac:dyDescent="0.25">
      <c r="A474" t="s">
        <v>485</v>
      </c>
      <c r="B474" s="4">
        <v>116</v>
      </c>
      <c r="C474" s="4">
        <v>1</v>
      </c>
      <c r="D474" s="4">
        <v>1</v>
      </c>
      <c r="E474" s="4">
        <v>0</v>
      </c>
      <c r="F474" s="4">
        <v>0</v>
      </c>
      <c r="G47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74" s="4"/>
      <c r="I474"/>
    </row>
    <row r="475" spans="1:9" x14ac:dyDescent="0.25">
      <c r="A475" t="s">
        <v>486</v>
      </c>
      <c r="B475" s="4">
        <v>290</v>
      </c>
      <c r="C475" s="4">
        <v>0</v>
      </c>
      <c r="D475" s="4">
        <v>1</v>
      </c>
      <c r="E475" s="4">
        <v>0</v>
      </c>
      <c r="F475" s="4">
        <v>0</v>
      </c>
      <c r="G47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75" s="4"/>
      <c r="I475"/>
    </row>
    <row r="476" spans="1:9" x14ac:dyDescent="0.25">
      <c r="A476" t="s">
        <v>487</v>
      </c>
      <c r="B476" s="4">
        <v>448</v>
      </c>
      <c r="C476" s="4">
        <v>0</v>
      </c>
      <c r="D476" s="4">
        <v>1</v>
      </c>
      <c r="E476" s="4">
        <v>0</v>
      </c>
      <c r="F476" s="4">
        <v>0</v>
      </c>
      <c r="G47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76" s="4"/>
      <c r="I476"/>
    </row>
    <row r="477" spans="1:9" x14ac:dyDescent="0.25">
      <c r="A477" t="s">
        <v>488</v>
      </c>
      <c r="B477" s="4">
        <v>117</v>
      </c>
      <c r="C477" s="4">
        <v>1</v>
      </c>
      <c r="D477" s="4">
        <v>1</v>
      </c>
      <c r="E477" s="4">
        <v>0</v>
      </c>
      <c r="F477" s="4">
        <v>0</v>
      </c>
      <c r="G47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77" s="4"/>
      <c r="I477"/>
    </row>
    <row r="478" spans="1:9" x14ac:dyDescent="0.25">
      <c r="A478" t="s">
        <v>489</v>
      </c>
      <c r="B478" s="4">
        <v>222</v>
      </c>
      <c r="C478" s="4">
        <v>0</v>
      </c>
      <c r="D478" s="4">
        <v>1</v>
      </c>
      <c r="E478" s="4">
        <v>0</v>
      </c>
      <c r="F478" s="4">
        <v>0</v>
      </c>
      <c r="G47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78" s="4"/>
      <c r="I478"/>
    </row>
    <row r="479" spans="1:9" x14ac:dyDescent="0.25">
      <c r="A479" t="s">
        <v>490</v>
      </c>
      <c r="B479" s="4">
        <v>642</v>
      </c>
      <c r="C479" s="4">
        <v>1</v>
      </c>
      <c r="D479" s="4">
        <v>1</v>
      </c>
      <c r="E479" s="4">
        <v>0</v>
      </c>
      <c r="F479" s="4">
        <v>0</v>
      </c>
      <c r="G47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79" s="4"/>
      <c r="I479"/>
    </row>
    <row r="480" spans="1:9" x14ac:dyDescent="0.25">
      <c r="A480" t="s">
        <v>491</v>
      </c>
      <c r="B480" s="4">
        <v>643</v>
      </c>
      <c r="C480" s="4">
        <v>1</v>
      </c>
      <c r="D480" s="4">
        <v>1</v>
      </c>
      <c r="E480" s="4">
        <v>0</v>
      </c>
      <c r="F480" s="4">
        <v>0</v>
      </c>
      <c r="G48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80" s="4"/>
      <c r="I480"/>
    </row>
    <row r="481" spans="1:9" x14ac:dyDescent="0.25">
      <c r="A481" t="s">
        <v>492</v>
      </c>
      <c r="B481" s="4">
        <v>313</v>
      </c>
      <c r="C481" s="4">
        <v>0</v>
      </c>
      <c r="D481" s="4">
        <v>1</v>
      </c>
      <c r="E481" s="4">
        <v>0</v>
      </c>
      <c r="F481" s="4">
        <v>0</v>
      </c>
      <c r="G48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81" s="4"/>
      <c r="I481"/>
    </row>
    <row r="482" spans="1:9" x14ac:dyDescent="0.25">
      <c r="A482" t="s">
        <v>493</v>
      </c>
      <c r="B482" s="4">
        <v>630</v>
      </c>
      <c r="C482" s="4">
        <v>0</v>
      </c>
      <c r="D482" s="4">
        <v>1</v>
      </c>
      <c r="E482" s="4">
        <v>0</v>
      </c>
      <c r="F482" s="4">
        <v>0</v>
      </c>
      <c r="G48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82" s="4"/>
      <c r="I482"/>
    </row>
    <row r="483" spans="1:9" x14ac:dyDescent="0.25">
      <c r="A483" t="s">
        <v>494</v>
      </c>
      <c r="B483" s="4">
        <v>477</v>
      </c>
      <c r="C483" s="4">
        <v>0</v>
      </c>
      <c r="D483" s="4">
        <v>1</v>
      </c>
      <c r="E483" s="4">
        <v>0</v>
      </c>
      <c r="F483" s="4">
        <v>0</v>
      </c>
      <c r="G48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83" s="4"/>
      <c r="I483"/>
    </row>
    <row r="484" spans="1:9" x14ac:dyDescent="0.25">
      <c r="A484" t="s">
        <v>495</v>
      </c>
      <c r="B484" s="4">
        <v>651</v>
      </c>
      <c r="C484" s="4">
        <v>1</v>
      </c>
      <c r="D484" s="4">
        <v>1</v>
      </c>
      <c r="E484" s="4">
        <v>0</v>
      </c>
      <c r="F484" s="4">
        <v>0</v>
      </c>
      <c r="G48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84" s="4"/>
      <c r="I484"/>
    </row>
    <row r="485" spans="1:9" x14ac:dyDescent="0.25">
      <c r="A485" t="s">
        <v>496</v>
      </c>
      <c r="B485" s="4">
        <v>694</v>
      </c>
      <c r="C485" s="4">
        <v>0</v>
      </c>
      <c r="D485" s="4">
        <v>1</v>
      </c>
      <c r="E485" s="4">
        <v>0</v>
      </c>
      <c r="F485" s="4">
        <v>1</v>
      </c>
      <c r="G48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85" s="4"/>
      <c r="I485"/>
    </row>
    <row r="486" spans="1:9" x14ac:dyDescent="0.25">
      <c r="A486" t="s">
        <v>497</v>
      </c>
      <c r="B486" s="4">
        <v>503</v>
      </c>
      <c r="C486" s="4">
        <v>1</v>
      </c>
      <c r="D486" s="4">
        <v>1</v>
      </c>
      <c r="E486" s="4">
        <v>0</v>
      </c>
      <c r="F486" s="4">
        <v>0</v>
      </c>
      <c r="G48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86" s="4"/>
      <c r="I486"/>
    </row>
    <row r="487" spans="1:9" x14ac:dyDescent="0.25">
      <c r="A487" t="s">
        <v>498</v>
      </c>
      <c r="B487" s="4">
        <v>118</v>
      </c>
      <c r="C487" s="4">
        <v>0</v>
      </c>
      <c r="D487" s="4">
        <v>1</v>
      </c>
      <c r="E487" s="4">
        <v>0</v>
      </c>
      <c r="F487" s="4">
        <v>0</v>
      </c>
      <c r="G48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88" spans="1:9" x14ac:dyDescent="0.25">
      <c r="A488" t="s">
        <v>499</v>
      </c>
      <c r="B488" s="4">
        <v>488</v>
      </c>
      <c r="C488" s="4">
        <v>0</v>
      </c>
      <c r="D488" s="4">
        <v>1</v>
      </c>
      <c r="E488" s="4">
        <v>0</v>
      </c>
      <c r="F488" s="4">
        <v>0</v>
      </c>
      <c r="G48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89" spans="1:9" x14ac:dyDescent="0.25">
      <c r="A489" t="s">
        <v>500</v>
      </c>
      <c r="B489" s="4">
        <v>374</v>
      </c>
      <c r="C489" s="4">
        <v>0</v>
      </c>
      <c r="D489" s="4">
        <v>1</v>
      </c>
      <c r="E489" s="4">
        <v>0</v>
      </c>
      <c r="F489" s="4">
        <v>0</v>
      </c>
      <c r="G48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90" spans="1:9" x14ac:dyDescent="0.25">
      <c r="A490" t="s">
        <v>501</v>
      </c>
      <c r="B490" s="4">
        <v>119</v>
      </c>
      <c r="C490" s="4">
        <v>0</v>
      </c>
      <c r="D490" s="4">
        <v>1</v>
      </c>
      <c r="E490" s="4">
        <v>0</v>
      </c>
      <c r="F490" s="4">
        <v>0</v>
      </c>
      <c r="G49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91" spans="1:9" x14ac:dyDescent="0.25">
      <c r="A491" t="s">
        <v>502</v>
      </c>
      <c r="B491" s="4">
        <v>220</v>
      </c>
      <c r="C491" s="4">
        <v>0</v>
      </c>
      <c r="D491" s="4">
        <v>1</v>
      </c>
      <c r="E491" s="4">
        <v>0</v>
      </c>
      <c r="F491" s="4">
        <v>0</v>
      </c>
      <c r="G49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92" spans="1:9" x14ac:dyDescent="0.25">
      <c r="A492" t="s">
        <v>503</v>
      </c>
      <c r="B492" s="4">
        <v>352</v>
      </c>
      <c r="C492" s="4">
        <v>0</v>
      </c>
      <c r="D492" s="4">
        <v>1</v>
      </c>
      <c r="E492" s="4">
        <v>0</v>
      </c>
      <c r="F492" s="4">
        <v>0</v>
      </c>
      <c r="G49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93" spans="1:9" x14ac:dyDescent="0.25">
      <c r="A493" t="s">
        <v>504</v>
      </c>
      <c r="B493" s="4">
        <v>637</v>
      </c>
      <c r="C493" s="4">
        <v>0</v>
      </c>
      <c r="D493" s="4">
        <v>1</v>
      </c>
      <c r="E493" s="4">
        <v>0</v>
      </c>
      <c r="F493" s="4">
        <v>0</v>
      </c>
      <c r="G49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94" spans="1:9" x14ac:dyDescent="0.25">
      <c r="A494" t="s">
        <v>505</v>
      </c>
      <c r="B494" s="4">
        <v>173</v>
      </c>
      <c r="C494" s="4">
        <v>0</v>
      </c>
      <c r="D494" s="4">
        <v>1</v>
      </c>
      <c r="E494" s="4">
        <v>0</v>
      </c>
      <c r="F494" s="4">
        <v>1</v>
      </c>
      <c r="G49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95" spans="1:9" x14ac:dyDescent="0.25">
      <c r="A495" t="s">
        <v>506</v>
      </c>
      <c r="B495" s="4">
        <v>120</v>
      </c>
      <c r="C495" s="4">
        <v>0</v>
      </c>
      <c r="D495" s="4">
        <v>1</v>
      </c>
      <c r="E495" s="4">
        <v>0</v>
      </c>
      <c r="F495" s="4">
        <v>0</v>
      </c>
      <c r="G49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96" spans="1:9" x14ac:dyDescent="0.25">
      <c r="A496" t="s">
        <v>507</v>
      </c>
      <c r="B496" s="4">
        <v>121</v>
      </c>
      <c r="C496" s="4">
        <v>0</v>
      </c>
      <c r="D496" s="4">
        <v>1</v>
      </c>
      <c r="E496" s="4">
        <v>0</v>
      </c>
      <c r="F496" s="4">
        <v>0</v>
      </c>
      <c r="G49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97" spans="1:7" x14ac:dyDescent="0.25">
      <c r="A497" t="s">
        <v>508</v>
      </c>
      <c r="B497" s="4">
        <v>122</v>
      </c>
      <c r="C497" s="4">
        <v>0</v>
      </c>
      <c r="D497" s="4">
        <v>1</v>
      </c>
      <c r="E497" s="4">
        <v>0</v>
      </c>
      <c r="F497" s="4">
        <v>0</v>
      </c>
      <c r="G49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98" spans="1:7" x14ac:dyDescent="0.25">
      <c r="A498" t="s">
        <v>509</v>
      </c>
      <c r="B498" s="4">
        <v>436</v>
      </c>
      <c r="C498" s="4">
        <v>0</v>
      </c>
      <c r="D498" s="4">
        <v>1</v>
      </c>
      <c r="E498" s="4">
        <v>0</v>
      </c>
      <c r="F498" s="4">
        <v>0</v>
      </c>
      <c r="G49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99" spans="1:7" x14ac:dyDescent="0.25">
      <c r="A499" t="s">
        <v>510</v>
      </c>
      <c r="B499" s="4">
        <v>123</v>
      </c>
      <c r="C499" s="4">
        <v>0</v>
      </c>
      <c r="D499" s="4">
        <v>1</v>
      </c>
      <c r="E499" s="4">
        <v>0</v>
      </c>
      <c r="F499" s="4">
        <v>0</v>
      </c>
      <c r="G49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00" spans="1:7" x14ac:dyDescent="0.25">
      <c r="A500" t="s">
        <v>918</v>
      </c>
      <c r="B500" s="4">
        <v>706</v>
      </c>
      <c r="C500" s="4">
        <v>0</v>
      </c>
      <c r="D500" s="4">
        <v>1</v>
      </c>
      <c r="E500" s="4">
        <v>0</v>
      </c>
      <c r="F500" s="4">
        <v>1</v>
      </c>
      <c r="G50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01" spans="1:7" x14ac:dyDescent="0.25">
      <c r="A501" t="s">
        <v>511</v>
      </c>
      <c r="B501" s="4">
        <v>589</v>
      </c>
      <c r="C501" s="4">
        <v>0</v>
      </c>
      <c r="D501" s="4">
        <v>1</v>
      </c>
      <c r="E501" s="4">
        <v>0</v>
      </c>
      <c r="F501" s="4">
        <v>0</v>
      </c>
      <c r="G50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02" spans="1:7" x14ac:dyDescent="0.25">
      <c r="A502" t="s">
        <v>512</v>
      </c>
      <c r="B502" s="4">
        <v>420</v>
      </c>
      <c r="C502" s="4">
        <v>0</v>
      </c>
      <c r="D502" s="4">
        <v>1</v>
      </c>
      <c r="E502" s="4">
        <v>0</v>
      </c>
      <c r="F502" s="4">
        <v>0</v>
      </c>
      <c r="G50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03" spans="1:7" x14ac:dyDescent="0.25">
      <c r="A503" t="s">
        <v>513</v>
      </c>
      <c r="B503" s="4">
        <v>310</v>
      </c>
      <c r="C503" s="4">
        <v>0</v>
      </c>
      <c r="D503" s="4">
        <v>1</v>
      </c>
      <c r="E503" s="4">
        <v>0</v>
      </c>
      <c r="F503" s="4">
        <v>0</v>
      </c>
      <c r="G50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04" spans="1:7" x14ac:dyDescent="0.25">
      <c r="A504" t="s">
        <v>514</v>
      </c>
      <c r="B504" s="4">
        <v>174</v>
      </c>
      <c r="C504" s="4">
        <v>0</v>
      </c>
      <c r="D504" s="4">
        <v>1</v>
      </c>
      <c r="E504" s="4">
        <v>0</v>
      </c>
      <c r="F504" s="4">
        <v>1</v>
      </c>
      <c r="G50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05" spans="1:7" x14ac:dyDescent="0.25">
      <c r="A505" t="s">
        <v>515</v>
      </c>
      <c r="B505" s="4">
        <v>392</v>
      </c>
      <c r="C505" s="4">
        <v>0</v>
      </c>
      <c r="D505" s="4">
        <v>1</v>
      </c>
      <c r="E505" s="4">
        <v>0</v>
      </c>
      <c r="F505" s="4">
        <v>0</v>
      </c>
      <c r="G50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06" spans="1:7" x14ac:dyDescent="0.25">
      <c r="A506" t="s">
        <v>516</v>
      </c>
      <c r="B506" s="4">
        <v>601</v>
      </c>
      <c r="C506" s="4">
        <v>0</v>
      </c>
      <c r="D506" s="4">
        <v>1</v>
      </c>
      <c r="E506" s="4">
        <v>0</v>
      </c>
      <c r="F506" s="4">
        <v>0</v>
      </c>
      <c r="G50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07" spans="1:7" x14ac:dyDescent="0.25">
      <c r="A507" t="s">
        <v>517</v>
      </c>
      <c r="B507" s="4">
        <v>504</v>
      </c>
      <c r="C507" s="4">
        <v>0</v>
      </c>
      <c r="D507" s="4">
        <v>1</v>
      </c>
      <c r="E507" s="4">
        <v>0</v>
      </c>
      <c r="F507" s="4">
        <v>0</v>
      </c>
      <c r="G50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08" spans="1:7" x14ac:dyDescent="0.25">
      <c r="A508" t="s">
        <v>518</v>
      </c>
      <c r="B508" s="4">
        <v>578</v>
      </c>
      <c r="C508" s="4">
        <v>0</v>
      </c>
      <c r="D508" s="4">
        <v>1</v>
      </c>
      <c r="E508" s="4">
        <v>0</v>
      </c>
      <c r="F508" s="4">
        <v>0</v>
      </c>
      <c r="G50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09" spans="1:7" x14ac:dyDescent="0.25">
      <c r="A509" t="s">
        <v>519</v>
      </c>
      <c r="B509" s="4">
        <v>124</v>
      </c>
      <c r="C509" s="4">
        <v>0</v>
      </c>
      <c r="D509" s="4">
        <v>1</v>
      </c>
      <c r="E509" s="4">
        <v>0</v>
      </c>
      <c r="F509" s="4">
        <v>0</v>
      </c>
      <c r="G50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10" spans="1:7" x14ac:dyDescent="0.25">
      <c r="A510" t="s">
        <v>520</v>
      </c>
      <c r="B510" s="4">
        <v>593</v>
      </c>
      <c r="C510" s="4">
        <v>0</v>
      </c>
      <c r="D510" s="4">
        <v>1</v>
      </c>
      <c r="E510" s="4">
        <v>0</v>
      </c>
      <c r="F510" s="4">
        <v>0</v>
      </c>
      <c r="G51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11" spans="1:7" x14ac:dyDescent="0.25">
      <c r="A511" t="s">
        <v>521</v>
      </c>
      <c r="B511" s="4">
        <v>644</v>
      </c>
      <c r="C511" s="4">
        <v>0</v>
      </c>
      <c r="D511" s="4">
        <v>1</v>
      </c>
      <c r="E511" s="4">
        <v>0</v>
      </c>
      <c r="F511" s="4">
        <v>0</v>
      </c>
      <c r="G51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12" spans="1:7" x14ac:dyDescent="0.25">
      <c r="A512" t="s">
        <v>898</v>
      </c>
      <c r="B512" s="4">
        <v>697</v>
      </c>
      <c r="C512" s="4">
        <v>0</v>
      </c>
      <c r="D512" s="4">
        <v>1</v>
      </c>
      <c r="E512" s="4">
        <v>0</v>
      </c>
      <c r="F512" s="4">
        <v>1</v>
      </c>
      <c r="G51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13" spans="1:7" x14ac:dyDescent="0.25">
      <c r="A513" t="s">
        <v>522</v>
      </c>
      <c r="B513" s="4">
        <v>192</v>
      </c>
      <c r="C513" s="4">
        <v>0</v>
      </c>
      <c r="D513" s="4">
        <v>1</v>
      </c>
      <c r="E513" s="4">
        <v>0</v>
      </c>
      <c r="F513" s="4">
        <v>0</v>
      </c>
      <c r="G51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14" spans="1:7" x14ac:dyDescent="0.25">
      <c r="A514" t="s">
        <v>523</v>
      </c>
      <c r="B514" s="4">
        <v>357</v>
      </c>
      <c r="C514" s="4">
        <v>0</v>
      </c>
      <c r="D514" s="4">
        <v>1</v>
      </c>
      <c r="E514" s="4">
        <v>0</v>
      </c>
      <c r="F514" s="4">
        <v>1</v>
      </c>
      <c r="G51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15" spans="1:7" x14ac:dyDescent="0.25">
      <c r="A515" t="s">
        <v>524</v>
      </c>
      <c r="B515" s="4">
        <v>125</v>
      </c>
      <c r="C515" s="4">
        <v>0</v>
      </c>
      <c r="D515" s="4">
        <v>1</v>
      </c>
      <c r="E515" s="4">
        <v>0</v>
      </c>
      <c r="F515" s="4">
        <v>0</v>
      </c>
      <c r="G51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16" spans="1:7" x14ac:dyDescent="0.25">
      <c r="A516" t="s">
        <v>525</v>
      </c>
      <c r="B516" s="4">
        <v>424</v>
      </c>
      <c r="C516" s="4">
        <v>0</v>
      </c>
      <c r="D516" s="4">
        <v>1</v>
      </c>
      <c r="E516" s="4">
        <v>0</v>
      </c>
      <c r="F516" s="4">
        <v>0</v>
      </c>
      <c r="G51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17" spans="1:7" x14ac:dyDescent="0.25">
      <c r="A517" t="s">
        <v>526</v>
      </c>
      <c r="B517" s="4">
        <v>285</v>
      </c>
      <c r="C517" s="4">
        <v>0</v>
      </c>
      <c r="D517" s="4">
        <v>1</v>
      </c>
      <c r="E517" s="4">
        <v>0</v>
      </c>
      <c r="F517" s="4">
        <v>0</v>
      </c>
      <c r="G51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18" spans="1:7" x14ac:dyDescent="0.25">
      <c r="A518" t="s">
        <v>527</v>
      </c>
      <c r="B518" s="4">
        <v>696</v>
      </c>
      <c r="C518" s="4">
        <v>0</v>
      </c>
      <c r="D518" s="4">
        <v>1</v>
      </c>
      <c r="E518" s="4">
        <v>0</v>
      </c>
      <c r="F518" s="4">
        <v>1</v>
      </c>
      <c r="G51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19" spans="1:7" x14ac:dyDescent="0.25">
      <c r="A519" t="s">
        <v>528</v>
      </c>
      <c r="B519" s="4">
        <v>582</v>
      </c>
      <c r="C519" s="4">
        <v>0</v>
      </c>
      <c r="D519" s="4">
        <v>1</v>
      </c>
      <c r="E519" s="4">
        <v>0</v>
      </c>
      <c r="F519" s="4">
        <v>0</v>
      </c>
      <c r="G51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20" spans="1:7" x14ac:dyDescent="0.25">
      <c r="A520" t="s">
        <v>529</v>
      </c>
      <c r="B520" s="4">
        <v>180</v>
      </c>
      <c r="C520" s="4">
        <v>1</v>
      </c>
      <c r="D520" s="4">
        <v>1</v>
      </c>
      <c r="E520" s="4">
        <v>0</v>
      </c>
      <c r="F520" s="4">
        <v>0</v>
      </c>
      <c r="G52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21" spans="1:7" x14ac:dyDescent="0.25">
      <c r="A521" t="s">
        <v>530</v>
      </c>
      <c r="B521" s="4">
        <v>385</v>
      </c>
      <c r="C521" s="4">
        <v>0</v>
      </c>
      <c r="D521" s="4">
        <v>1</v>
      </c>
      <c r="E521" s="4">
        <v>0</v>
      </c>
      <c r="F521" s="4">
        <v>0</v>
      </c>
      <c r="G52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22" spans="1:7" x14ac:dyDescent="0.25">
      <c r="A522" t="s">
        <v>531</v>
      </c>
      <c r="B522" s="4">
        <v>262</v>
      </c>
      <c r="C522" s="4">
        <v>1</v>
      </c>
      <c r="D522" s="4">
        <v>1</v>
      </c>
      <c r="E522" s="4">
        <v>0</v>
      </c>
      <c r="F522" s="4">
        <v>0</v>
      </c>
      <c r="G52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23" spans="1:7" x14ac:dyDescent="0.25">
      <c r="A523" t="s">
        <v>532</v>
      </c>
      <c r="B523" s="4">
        <v>447</v>
      </c>
      <c r="C523" s="4">
        <v>1</v>
      </c>
      <c r="D523" s="4">
        <v>1</v>
      </c>
      <c r="E523" s="4">
        <v>0</v>
      </c>
      <c r="F523" s="4">
        <v>0</v>
      </c>
      <c r="G52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24" spans="1:7" x14ac:dyDescent="0.25">
      <c r="A524" t="s">
        <v>533</v>
      </c>
      <c r="B524" s="4">
        <v>572</v>
      </c>
      <c r="C524" s="4">
        <v>0</v>
      </c>
      <c r="D524" s="4">
        <v>1</v>
      </c>
      <c r="E524" s="4">
        <v>0</v>
      </c>
      <c r="F524" s="4">
        <v>0</v>
      </c>
      <c r="G52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25" spans="1:7" x14ac:dyDescent="0.25">
      <c r="A525" t="s">
        <v>534</v>
      </c>
      <c r="B525" s="4">
        <v>692</v>
      </c>
      <c r="C525" s="4">
        <v>0</v>
      </c>
      <c r="D525" s="4">
        <v>1</v>
      </c>
      <c r="E525" s="4">
        <v>0</v>
      </c>
      <c r="F525" s="4">
        <v>1</v>
      </c>
      <c r="G52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26" spans="1:7" x14ac:dyDescent="0.25">
      <c r="A526" t="s">
        <v>535</v>
      </c>
      <c r="B526" s="4">
        <v>502</v>
      </c>
      <c r="C526" s="4">
        <v>1</v>
      </c>
      <c r="D526" s="4">
        <v>1</v>
      </c>
      <c r="E526" s="4">
        <v>0</v>
      </c>
      <c r="F526" s="4">
        <v>0</v>
      </c>
      <c r="G52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27" spans="1:7" x14ac:dyDescent="0.25">
      <c r="A527" t="s">
        <v>536</v>
      </c>
      <c r="B527" s="4">
        <v>126</v>
      </c>
      <c r="C527" s="4">
        <v>0</v>
      </c>
      <c r="D527" s="4">
        <v>1</v>
      </c>
      <c r="E527" s="4">
        <v>0</v>
      </c>
      <c r="F527" s="4">
        <v>0</v>
      </c>
      <c r="G52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28" spans="1:7" x14ac:dyDescent="0.25">
      <c r="A528" t="s">
        <v>537</v>
      </c>
      <c r="B528" s="4">
        <v>127</v>
      </c>
      <c r="C528" s="4">
        <v>0</v>
      </c>
      <c r="D528" s="4">
        <v>1</v>
      </c>
      <c r="E528" s="4">
        <v>0</v>
      </c>
      <c r="F528" s="4">
        <v>0</v>
      </c>
      <c r="G52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29" spans="1:7" x14ac:dyDescent="0.25">
      <c r="A529" t="s">
        <v>538</v>
      </c>
      <c r="B529" s="4">
        <v>546</v>
      </c>
      <c r="C529" s="4">
        <v>0</v>
      </c>
      <c r="D529" s="4">
        <v>1</v>
      </c>
      <c r="E529" s="4">
        <v>0</v>
      </c>
      <c r="F529" s="4">
        <v>0</v>
      </c>
      <c r="G52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30" spans="1:7" x14ac:dyDescent="0.25">
      <c r="A530" t="s">
        <v>539</v>
      </c>
      <c r="B530" s="4">
        <v>230</v>
      </c>
      <c r="C530" s="4">
        <v>1</v>
      </c>
      <c r="D530" s="4">
        <v>1</v>
      </c>
      <c r="E530" s="4">
        <v>0</v>
      </c>
      <c r="F530" s="4">
        <v>0</v>
      </c>
      <c r="G53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31" spans="1:7" x14ac:dyDescent="0.25">
      <c r="A531" t="s">
        <v>540</v>
      </c>
      <c r="B531" s="4">
        <v>323</v>
      </c>
      <c r="C531" s="4">
        <v>0</v>
      </c>
      <c r="D531" s="4">
        <v>1</v>
      </c>
      <c r="E531" s="4">
        <v>0</v>
      </c>
      <c r="F531" s="4">
        <v>0</v>
      </c>
      <c r="G53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32" spans="1:7" x14ac:dyDescent="0.25">
      <c r="A532" t="s">
        <v>541</v>
      </c>
      <c r="B532" s="4">
        <v>379</v>
      </c>
      <c r="C532" s="4">
        <v>1</v>
      </c>
      <c r="D532" s="4">
        <v>1</v>
      </c>
      <c r="E532" s="4">
        <v>0</v>
      </c>
      <c r="F532" s="4">
        <v>0</v>
      </c>
      <c r="G53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33" spans="1:7" x14ac:dyDescent="0.25">
      <c r="A533" t="s">
        <v>542</v>
      </c>
      <c r="B533" s="4">
        <v>128</v>
      </c>
      <c r="C533" s="4">
        <v>1</v>
      </c>
      <c r="D533" s="4">
        <v>1</v>
      </c>
      <c r="E533" s="4">
        <v>0</v>
      </c>
      <c r="F533" s="4">
        <v>0</v>
      </c>
      <c r="G53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34" spans="1:7" x14ac:dyDescent="0.25">
      <c r="A534" t="s">
        <v>543</v>
      </c>
      <c r="B534" s="4">
        <v>129</v>
      </c>
      <c r="C534" s="4">
        <v>0</v>
      </c>
      <c r="D534" s="4">
        <v>1</v>
      </c>
      <c r="E534" s="4">
        <v>0</v>
      </c>
      <c r="F534" s="4">
        <v>0</v>
      </c>
      <c r="G53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35" spans="1:7" x14ac:dyDescent="0.25">
      <c r="A535" t="s">
        <v>544</v>
      </c>
      <c r="B535" s="4">
        <v>130</v>
      </c>
      <c r="C535" s="4">
        <v>0</v>
      </c>
      <c r="D535" s="4">
        <v>1</v>
      </c>
      <c r="E535" s="4">
        <v>0</v>
      </c>
      <c r="F535" s="4">
        <v>0</v>
      </c>
      <c r="G53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36" spans="1:7" x14ac:dyDescent="0.25">
      <c r="A536" t="s">
        <v>545</v>
      </c>
      <c r="B536" s="4">
        <v>277</v>
      </c>
      <c r="C536" s="4">
        <v>1</v>
      </c>
      <c r="D536" s="4">
        <v>1</v>
      </c>
      <c r="E536" s="4">
        <v>0</v>
      </c>
      <c r="F536" s="4">
        <v>0</v>
      </c>
      <c r="G53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37" spans="1:7" x14ac:dyDescent="0.25">
      <c r="A537" t="s">
        <v>546</v>
      </c>
      <c r="B537" s="4">
        <v>514</v>
      </c>
      <c r="C537" s="4">
        <v>0</v>
      </c>
      <c r="D537" s="4">
        <v>1</v>
      </c>
      <c r="E537" s="4">
        <v>0</v>
      </c>
      <c r="F537" s="4">
        <v>0</v>
      </c>
      <c r="G53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38" spans="1:7" x14ac:dyDescent="0.25">
      <c r="A538" t="s">
        <v>547</v>
      </c>
      <c r="B538" s="4">
        <v>563</v>
      </c>
      <c r="C538" s="4">
        <v>0</v>
      </c>
      <c r="D538" s="4">
        <v>1</v>
      </c>
      <c r="E538" s="4">
        <v>0</v>
      </c>
      <c r="F538" s="4">
        <v>0</v>
      </c>
      <c r="G53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39" spans="1:7" x14ac:dyDescent="0.25">
      <c r="A539" t="s">
        <v>548</v>
      </c>
      <c r="B539" s="4">
        <v>604</v>
      </c>
      <c r="C539" s="4">
        <v>0</v>
      </c>
      <c r="D539" s="4">
        <v>1</v>
      </c>
      <c r="E539" s="4">
        <v>0</v>
      </c>
      <c r="F539" s="4">
        <v>0</v>
      </c>
      <c r="G53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40" spans="1:7" x14ac:dyDescent="0.25">
      <c r="A540" t="s">
        <v>549</v>
      </c>
      <c r="B540" s="4">
        <v>131</v>
      </c>
      <c r="C540" s="4">
        <v>0</v>
      </c>
      <c r="D540" s="4">
        <v>1</v>
      </c>
      <c r="E540" s="4">
        <v>0</v>
      </c>
      <c r="F540" s="4">
        <v>0</v>
      </c>
      <c r="G54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41" spans="1:7" x14ac:dyDescent="0.25">
      <c r="A541" t="s">
        <v>550</v>
      </c>
      <c r="B541" s="4">
        <v>133</v>
      </c>
      <c r="C541" s="4">
        <v>0</v>
      </c>
      <c r="D541" s="4">
        <v>1</v>
      </c>
      <c r="E541" s="4">
        <v>0</v>
      </c>
      <c r="F541" s="4">
        <v>0</v>
      </c>
      <c r="G54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42" spans="1:7" x14ac:dyDescent="0.25">
      <c r="A542" t="s">
        <v>551</v>
      </c>
      <c r="B542" s="4">
        <v>132</v>
      </c>
      <c r="C542" s="4">
        <v>0</v>
      </c>
      <c r="D542" s="4">
        <v>1</v>
      </c>
      <c r="E542" s="4">
        <v>0</v>
      </c>
      <c r="F542" s="4">
        <v>0</v>
      </c>
      <c r="G54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43" spans="1:7" x14ac:dyDescent="0.25">
      <c r="A543" t="s">
        <v>552</v>
      </c>
      <c r="B543" s="4">
        <v>252</v>
      </c>
      <c r="C543" s="4">
        <v>0</v>
      </c>
      <c r="D543" s="4">
        <v>1</v>
      </c>
      <c r="E543" s="4">
        <v>0</v>
      </c>
      <c r="F543" s="4">
        <v>0</v>
      </c>
      <c r="G54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44" spans="1:7" x14ac:dyDescent="0.25">
      <c r="A544" t="s">
        <v>553</v>
      </c>
      <c r="B544" s="4">
        <v>391</v>
      </c>
      <c r="C544" s="4">
        <v>0</v>
      </c>
      <c r="D544" s="4">
        <v>1</v>
      </c>
      <c r="E544" s="4">
        <v>0</v>
      </c>
      <c r="F544" s="4">
        <v>0</v>
      </c>
      <c r="G54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45" spans="1:7" x14ac:dyDescent="0.25">
      <c r="A545" t="s">
        <v>554</v>
      </c>
      <c r="B545" s="4">
        <v>412</v>
      </c>
      <c r="C545" s="4">
        <v>0</v>
      </c>
      <c r="D545" s="4">
        <v>1</v>
      </c>
      <c r="E545" s="4">
        <v>0</v>
      </c>
      <c r="F545" s="4">
        <v>0</v>
      </c>
      <c r="G54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46" spans="1:7" x14ac:dyDescent="0.25">
      <c r="A546" t="s">
        <v>555</v>
      </c>
      <c r="B546" s="4">
        <v>408</v>
      </c>
      <c r="C546" s="4">
        <v>0</v>
      </c>
      <c r="D546" s="4">
        <v>1</v>
      </c>
      <c r="E546" s="4">
        <v>0</v>
      </c>
      <c r="F546" s="4">
        <v>0</v>
      </c>
      <c r="G54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47" spans="1:7" x14ac:dyDescent="0.25">
      <c r="A547" t="s">
        <v>556</v>
      </c>
      <c r="B547" s="4">
        <v>134</v>
      </c>
      <c r="C547" s="4">
        <v>0</v>
      </c>
      <c r="D547" s="4">
        <v>1</v>
      </c>
      <c r="E547" s="4">
        <v>0</v>
      </c>
      <c r="F547" s="4">
        <v>0</v>
      </c>
      <c r="G54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48" spans="1:7" x14ac:dyDescent="0.25">
      <c r="A548" t="s">
        <v>557</v>
      </c>
      <c r="B548" s="4">
        <v>312</v>
      </c>
      <c r="C548" s="4">
        <v>0</v>
      </c>
      <c r="D548" s="4">
        <v>1</v>
      </c>
      <c r="E548" s="4">
        <v>0</v>
      </c>
      <c r="F548" s="4">
        <v>0</v>
      </c>
      <c r="G54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49" spans="1:7" x14ac:dyDescent="0.25">
      <c r="A549" t="s">
        <v>558</v>
      </c>
      <c r="B549" s="4">
        <v>216</v>
      </c>
      <c r="C549" s="4">
        <v>0</v>
      </c>
      <c r="D549" s="4">
        <v>1</v>
      </c>
      <c r="E549" s="4">
        <v>0</v>
      </c>
      <c r="F549" s="4">
        <v>0</v>
      </c>
      <c r="G54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50" spans="1:7" x14ac:dyDescent="0.25">
      <c r="A550" t="s">
        <v>559</v>
      </c>
      <c r="B550" s="4">
        <v>686</v>
      </c>
      <c r="C550" s="4">
        <v>1</v>
      </c>
      <c r="D550" s="4">
        <v>1</v>
      </c>
      <c r="E550" s="4">
        <v>0</v>
      </c>
      <c r="F550" s="4">
        <v>1</v>
      </c>
      <c r="G55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51" spans="1:7" x14ac:dyDescent="0.25">
      <c r="A551" t="s">
        <v>560</v>
      </c>
      <c r="B551" s="4">
        <v>400</v>
      </c>
      <c r="C551" s="4">
        <v>0</v>
      </c>
      <c r="D551" s="4">
        <v>1</v>
      </c>
      <c r="E551" s="4">
        <v>0</v>
      </c>
      <c r="F551" s="4">
        <v>0</v>
      </c>
      <c r="G55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52" spans="1:7" x14ac:dyDescent="0.25">
      <c r="A552" t="s">
        <v>561</v>
      </c>
      <c r="B552" s="4">
        <v>398</v>
      </c>
      <c r="C552" s="4">
        <v>0</v>
      </c>
      <c r="D552" s="4">
        <v>1</v>
      </c>
      <c r="E552" s="4">
        <v>0</v>
      </c>
      <c r="F552" s="4">
        <v>0</v>
      </c>
      <c r="G55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53" spans="1:7" x14ac:dyDescent="0.25">
      <c r="A553" t="s">
        <v>562</v>
      </c>
      <c r="B553" s="4">
        <v>201</v>
      </c>
      <c r="C553" s="4">
        <v>0</v>
      </c>
      <c r="D553" s="4">
        <v>1</v>
      </c>
      <c r="E553" s="4">
        <v>0</v>
      </c>
      <c r="F553" s="4">
        <v>0</v>
      </c>
      <c r="G55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54" spans="1:7" x14ac:dyDescent="0.25">
      <c r="A554" t="s">
        <v>563</v>
      </c>
      <c r="B554" s="4">
        <v>435</v>
      </c>
      <c r="C554" s="4">
        <v>0</v>
      </c>
      <c r="D554" s="4">
        <v>1</v>
      </c>
      <c r="E554" s="4">
        <v>0</v>
      </c>
      <c r="F554" s="4">
        <v>0</v>
      </c>
      <c r="G55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55" spans="1:7" x14ac:dyDescent="0.25">
      <c r="A555" t="s">
        <v>564</v>
      </c>
      <c r="B555" s="4">
        <v>575</v>
      </c>
      <c r="C555" s="4">
        <v>0</v>
      </c>
      <c r="D555" s="4">
        <v>1</v>
      </c>
      <c r="E555" s="4">
        <v>0</v>
      </c>
      <c r="F555" s="4">
        <v>0</v>
      </c>
      <c r="G55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56" spans="1:7" x14ac:dyDescent="0.25">
      <c r="A556" t="s">
        <v>565</v>
      </c>
      <c r="B556" s="4">
        <v>405</v>
      </c>
      <c r="C556" s="4">
        <v>1</v>
      </c>
      <c r="D556" s="4">
        <v>1</v>
      </c>
      <c r="E556" s="4">
        <v>0</v>
      </c>
      <c r="F556" s="4">
        <v>0</v>
      </c>
      <c r="G55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57" spans="1:7" x14ac:dyDescent="0.25">
      <c r="A557" t="s">
        <v>566</v>
      </c>
      <c r="B557" s="4">
        <v>340</v>
      </c>
      <c r="C557" s="4">
        <v>0</v>
      </c>
      <c r="D557" s="4">
        <v>1</v>
      </c>
      <c r="E557" s="4">
        <v>0</v>
      </c>
      <c r="F557" s="4">
        <v>0</v>
      </c>
      <c r="G55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58" spans="1:7" x14ac:dyDescent="0.25">
      <c r="A558" t="s">
        <v>567</v>
      </c>
      <c r="B558" s="4">
        <v>475</v>
      </c>
      <c r="C558" s="4">
        <v>0</v>
      </c>
      <c r="D558" s="4">
        <v>1</v>
      </c>
      <c r="E558" s="4">
        <v>0</v>
      </c>
      <c r="F558" s="4">
        <v>0</v>
      </c>
      <c r="G55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59" spans="1:7" x14ac:dyDescent="0.25">
      <c r="A559" t="s">
        <v>568</v>
      </c>
      <c r="B559" s="4">
        <v>135</v>
      </c>
      <c r="C559" s="4">
        <v>0</v>
      </c>
      <c r="D559" s="4">
        <v>1</v>
      </c>
      <c r="E559" s="4">
        <v>0</v>
      </c>
      <c r="F559" s="4">
        <v>0</v>
      </c>
      <c r="G55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60" spans="1:7" x14ac:dyDescent="0.25">
      <c r="A560" t="s">
        <v>569</v>
      </c>
      <c r="B560" s="4">
        <v>433</v>
      </c>
      <c r="C560" s="4">
        <v>0</v>
      </c>
      <c r="D560" s="4">
        <v>1</v>
      </c>
      <c r="E560" s="4">
        <v>0</v>
      </c>
      <c r="F560" s="4">
        <v>0</v>
      </c>
      <c r="G56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61" spans="1:7" x14ac:dyDescent="0.25">
      <c r="A561" t="s">
        <v>570</v>
      </c>
      <c r="B561" s="4">
        <v>494</v>
      </c>
      <c r="C561" s="4">
        <v>0</v>
      </c>
      <c r="D561" s="4">
        <v>1</v>
      </c>
      <c r="E561" s="4">
        <v>0</v>
      </c>
      <c r="F561" s="4">
        <v>0</v>
      </c>
      <c r="G56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62" spans="1:7" x14ac:dyDescent="0.25">
      <c r="A562" t="s">
        <v>571</v>
      </c>
      <c r="B562" s="4">
        <v>434</v>
      </c>
      <c r="C562" s="4">
        <v>0</v>
      </c>
      <c r="D562" s="4">
        <v>1</v>
      </c>
      <c r="E562" s="4">
        <v>0</v>
      </c>
      <c r="F562" s="4">
        <v>0</v>
      </c>
      <c r="G56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63" spans="1:7" x14ac:dyDescent="0.25">
      <c r="A563" t="s">
        <v>572</v>
      </c>
      <c r="B563" s="4">
        <v>386</v>
      </c>
      <c r="C563" s="4">
        <v>0</v>
      </c>
      <c r="D563" s="4">
        <v>1</v>
      </c>
      <c r="E563" s="4">
        <v>0</v>
      </c>
      <c r="F563" s="4">
        <v>0</v>
      </c>
      <c r="G56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64" spans="1:7" x14ac:dyDescent="0.25">
      <c r="A564" t="s">
        <v>573</v>
      </c>
      <c r="B564" s="4">
        <v>620</v>
      </c>
      <c r="C564" s="4">
        <v>0</v>
      </c>
      <c r="D564" s="4">
        <v>1</v>
      </c>
      <c r="E564" s="4">
        <v>0</v>
      </c>
      <c r="F564" s="4">
        <v>0</v>
      </c>
      <c r="G56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65" spans="1:7" x14ac:dyDescent="0.25">
      <c r="A565" t="s">
        <v>574</v>
      </c>
      <c r="B565" s="4">
        <v>584</v>
      </c>
      <c r="C565" s="4">
        <v>0</v>
      </c>
      <c r="D565" s="4">
        <v>1</v>
      </c>
      <c r="E565" s="4">
        <v>0</v>
      </c>
      <c r="F565" s="4">
        <v>0</v>
      </c>
      <c r="G56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66" spans="1:7" x14ac:dyDescent="0.25">
      <c r="A566" t="s">
        <v>575</v>
      </c>
      <c r="B566" s="4">
        <v>468</v>
      </c>
      <c r="C566" s="4">
        <v>0</v>
      </c>
      <c r="D566" s="4">
        <v>1</v>
      </c>
      <c r="E566" s="4">
        <v>0</v>
      </c>
      <c r="F566" s="4">
        <v>0</v>
      </c>
      <c r="G56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67" spans="1:7" x14ac:dyDescent="0.25">
      <c r="A567" t="s">
        <v>576</v>
      </c>
      <c r="B567" s="4">
        <v>136</v>
      </c>
      <c r="C567" s="4">
        <v>0</v>
      </c>
      <c r="D567" s="4">
        <v>1</v>
      </c>
      <c r="E567" s="4">
        <v>0</v>
      </c>
      <c r="F567" s="4">
        <v>0</v>
      </c>
      <c r="G56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68" spans="1:7" x14ac:dyDescent="0.25">
      <c r="A568" t="s">
        <v>919</v>
      </c>
      <c r="B568" s="4">
        <v>701</v>
      </c>
      <c r="C568" s="4">
        <v>0</v>
      </c>
      <c r="D568" s="4">
        <v>1</v>
      </c>
      <c r="E568" s="4">
        <v>0</v>
      </c>
      <c r="F568" s="4">
        <v>1</v>
      </c>
      <c r="G56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69" spans="1:7" x14ac:dyDescent="0.25">
      <c r="A569" t="s">
        <v>577</v>
      </c>
      <c r="B569" s="4">
        <v>137</v>
      </c>
      <c r="C569" s="4">
        <v>0</v>
      </c>
      <c r="D569" s="4">
        <v>1</v>
      </c>
      <c r="E569" s="4">
        <v>0</v>
      </c>
      <c r="F569" s="4">
        <v>0</v>
      </c>
      <c r="G56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70" spans="1:7" x14ac:dyDescent="0.25">
      <c r="A570" t="s">
        <v>578</v>
      </c>
      <c r="B570" s="4">
        <v>138</v>
      </c>
      <c r="C570" s="4">
        <v>0</v>
      </c>
      <c r="D570" s="4">
        <v>1</v>
      </c>
      <c r="E570" s="4">
        <v>0</v>
      </c>
      <c r="F570" s="4">
        <v>0</v>
      </c>
      <c r="G57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71" spans="1:7" x14ac:dyDescent="0.25">
      <c r="A571" t="s">
        <v>579</v>
      </c>
      <c r="B571" s="4">
        <v>429</v>
      </c>
      <c r="C571" s="4">
        <v>0</v>
      </c>
      <c r="D571" s="4">
        <v>1</v>
      </c>
      <c r="E571" s="4">
        <v>0</v>
      </c>
      <c r="F571" s="4">
        <v>0</v>
      </c>
      <c r="G57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72" spans="1:7" x14ac:dyDescent="0.25">
      <c r="A572" t="s">
        <v>580</v>
      </c>
      <c r="B572" s="4">
        <v>626</v>
      </c>
      <c r="C572" s="4">
        <v>0</v>
      </c>
      <c r="D572" s="4">
        <v>1</v>
      </c>
      <c r="E572" s="4">
        <v>0</v>
      </c>
      <c r="F572" s="4">
        <v>0</v>
      </c>
      <c r="G57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73" spans="1:7" x14ac:dyDescent="0.25">
      <c r="A573" t="s">
        <v>581</v>
      </c>
      <c r="B573" s="4">
        <v>334</v>
      </c>
      <c r="C573" s="4">
        <v>0</v>
      </c>
      <c r="D573" s="4">
        <v>1</v>
      </c>
      <c r="E573" s="4">
        <v>0</v>
      </c>
      <c r="F573" s="4">
        <v>0</v>
      </c>
      <c r="G57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74" spans="1:7" x14ac:dyDescent="0.25">
      <c r="A574" t="s">
        <v>582</v>
      </c>
      <c r="B574" s="4">
        <v>333</v>
      </c>
      <c r="C574" s="4">
        <v>0</v>
      </c>
      <c r="D574" s="4">
        <v>1</v>
      </c>
      <c r="E574" s="4">
        <v>0</v>
      </c>
      <c r="F574" s="4">
        <v>0</v>
      </c>
      <c r="G57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75" spans="1:7" x14ac:dyDescent="0.25">
      <c r="A575" t="s">
        <v>583</v>
      </c>
      <c r="B575" s="4">
        <v>440</v>
      </c>
      <c r="C575" s="4">
        <v>0</v>
      </c>
      <c r="D575" s="4">
        <v>1</v>
      </c>
      <c r="E575" s="4">
        <v>0</v>
      </c>
      <c r="F575" s="4">
        <v>0</v>
      </c>
      <c r="G57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76" spans="1:7" x14ac:dyDescent="0.25">
      <c r="A576" t="s">
        <v>584</v>
      </c>
      <c r="B576" s="4">
        <v>471</v>
      </c>
      <c r="C576" s="4">
        <v>0</v>
      </c>
      <c r="D576" s="4">
        <v>1</v>
      </c>
      <c r="E576" s="4">
        <v>0</v>
      </c>
      <c r="F576" s="4">
        <v>0</v>
      </c>
      <c r="G57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77" spans="1:7" x14ac:dyDescent="0.25">
      <c r="A577" t="s">
        <v>585</v>
      </c>
      <c r="B577" s="4">
        <v>139</v>
      </c>
      <c r="C577" s="4">
        <v>0</v>
      </c>
      <c r="D577" s="4">
        <v>1</v>
      </c>
      <c r="E577" s="4">
        <v>0</v>
      </c>
      <c r="F577" s="4">
        <v>0</v>
      </c>
      <c r="G57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78" spans="1:7" x14ac:dyDescent="0.25">
      <c r="A578" t="s">
        <v>586</v>
      </c>
      <c r="B578" s="4">
        <v>140</v>
      </c>
      <c r="C578" s="4">
        <v>0</v>
      </c>
      <c r="D578" s="4">
        <v>1</v>
      </c>
      <c r="E578" s="4">
        <v>0</v>
      </c>
      <c r="F578" s="4">
        <v>0</v>
      </c>
      <c r="G57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79" spans="1:7" x14ac:dyDescent="0.25">
      <c r="A579" t="s">
        <v>587</v>
      </c>
      <c r="B579" s="4">
        <v>141</v>
      </c>
      <c r="C579" s="4">
        <v>0</v>
      </c>
      <c r="D579" s="4">
        <v>1</v>
      </c>
      <c r="E579" s="4">
        <v>0</v>
      </c>
      <c r="F579" s="4">
        <v>0</v>
      </c>
      <c r="G57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80" spans="1:7" x14ac:dyDescent="0.25">
      <c r="A580" t="s">
        <v>588</v>
      </c>
      <c r="B580" s="4">
        <v>234</v>
      </c>
      <c r="C580" s="4">
        <v>0</v>
      </c>
      <c r="D580" s="4">
        <v>1</v>
      </c>
      <c r="E580" s="4">
        <v>0</v>
      </c>
      <c r="F580" s="4">
        <v>0</v>
      </c>
      <c r="G58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81" spans="1:7" x14ac:dyDescent="0.25">
      <c r="A581" t="s">
        <v>589</v>
      </c>
      <c r="B581" s="4">
        <v>235</v>
      </c>
      <c r="C581" s="4">
        <v>0</v>
      </c>
      <c r="D581" s="4">
        <v>1</v>
      </c>
      <c r="E581" s="4">
        <v>0</v>
      </c>
      <c r="F581" s="4">
        <v>0</v>
      </c>
      <c r="G58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82" spans="1:7" x14ac:dyDescent="0.25">
      <c r="A582" t="s">
        <v>590</v>
      </c>
      <c r="B582" s="4">
        <v>525</v>
      </c>
      <c r="C582" s="4">
        <v>0</v>
      </c>
      <c r="D582" s="4">
        <v>1</v>
      </c>
      <c r="E582" s="4">
        <v>0</v>
      </c>
      <c r="F582" s="4">
        <v>0</v>
      </c>
      <c r="G58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83" spans="1:7" x14ac:dyDescent="0.25">
      <c r="A583" t="s">
        <v>591</v>
      </c>
      <c r="B583" s="4">
        <v>524</v>
      </c>
      <c r="C583" s="4">
        <v>0</v>
      </c>
      <c r="D583" s="4">
        <v>1</v>
      </c>
      <c r="E583" s="4">
        <v>0</v>
      </c>
      <c r="F583" s="4">
        <v>0</v>
      </c>
      <c r="G58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84" spans="1:7" x14ac:dyDescent="0.25">
      <c r="A584" t="s">
        <v>592</v>
      </c>
      <c r="B584" s="4">
        <v>143</v>
      </c>
      <c r="C584" s="4">
        <v>0</v>
      </c>
      <c r="D584" s="4">
        <v>1</v>
      </c>
      <c r="E584" s="4">
        <v>0</v>
      </c>
      <c r="F584" s="4">
        <v>0</v>
      </c>
      <c r="G58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85" spans="1:7" x14ac:dyDescent="0.25">
      <c r="A585" t="s">
        <v>593</v>
      </c>
      <c r="B585" s="4">
        <v>142</v>
      </c>
      <c r="C585" s="4">
        <v>1</v>
      </c>
      <c r="D585" s="4">
        <v>1</v>
      </c>
      <c r="E585" s="4">
        <v>0</v>
      </c>
      <c r="F585" s="4">
        <v>0</v>
      </c>
      <c r="G58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86" spans="1:7" x14ac:dyDescent="0.25">
      <c r="A586" t="s">
        <v>594</v>
      </c>
      <c r="B586" s="4">
        <v>144</v>
      </c>
      <c r="C586" s="4">
        <v>0</v>
      </c>
      <c r="D586" s="4">
        <v>1</v>
      </c>
      <c r="E586" s="4">
        <v>0</v>
      </c>
      <c r="F586" s="4">
        <v>0</v>
      </c>
      <c r="G58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87" spans="1:7" x14ac:dyDescent="0.25">
      <c r="A587" t="s">
        <v>595</v>
      </c>
      <c r="B587" s="4">
        <v>146</v>
      </c>
      <c r="C587" s="4">
        <v>0</v>
      </c>
      <c r="D587" s="4">
        <v>1</v>
      </c>
      <c r="E587" s="4">
        <v>0</v>
      </c>
      <c r="F587" s="4">
        <v>0</v>
      </c>
      <c r="G58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88" spans="1:7" x14ac:dyDescent="0.25">
      <c r="A588" t="s">
        <v>596</v>
      </c>
      <c r="B588" s="4">
        <v>670</v>
      </c>
      <c r="C588" s="4">
        <v>0</v>
      </c>
      <c r="D588" s="4">
        <v>1</v>
      </c>
      <c r="E588" s="4">
        <v>0</v>
      </c>
      <c r="F588" s="4">
        <v>0</v>
      </c>
      <c r="G58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89" spans="1:7" x14ac:dyDescent="0.25">
      <c r="A589" t="s">
        <v>597</v>
      </c>
      <c r="B589" s="4">
        <v>671</v>
      </c>
      <c r="C589" s="4">
        <v>0</v>
      </c>
      <c r="D589" s="4">
        <v>1</v>
      </c>
      <c r="E589" s="4">
        <v>0</v>
      </c>
      <c r="F589" s="4">
        <v>0</v>
      </c>
      <c r="G58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90" spans="1:7" x14ac:dyDescent="0.25">
      <c r="A590" t="s">
        <v>598</v>
      </c>
      <c r="B590" s="4">
        <v>147</v>
      </c>
      <c r="C590" s="4">
        <v>1</v>
      </c>
      <c r="D590" s="4">
        <v>1</v>
      </c>
      <c r="E590" s="4">
        <v>0</v>
      </c>
      <c r="F590" s="4">
        <v>0</v>
      </c>
      <c r="G59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91" spans="1:7" x14ac:dyDescent="0.25">
      <c r="A591" t="s">
        <v>599</v>
      </c>
      <c r="B591" s="4">
        <v>175</v>
      </c>
      <c r="C591" s="4">
        <v>0</v>
      </c>
      <c r="D591" s="4">
        <v>1</v>
      </c>
      <c r="E591" s="4">
        <v>0</v>
      </c>
      <c r="F591" s="4">
        <v>0</v>
      </c>
      <c r="G59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92" spans="1:7" x14ac:dyDescent="0.25">
      <c r="A592" t="s">
        <v>600</v>
      </c>
      <c r="B592" s="4">
        <v>339</v>
      </c>
      <c r="C592" s="4">
        <v>0</v>
      </c>
      <c r="D592" s="4">
        <v>1</v>
      </c>
      <c r="E592" s="4">
        <v>0</v>
      </c>
      <c r="F592" s="4">
        <v>0</v>
      </c>
      <c r="G59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93" spans="1:7" x14ac:dyDescent="0.25">
      <c r="A593" t="s">
        <v>601</v>
      </c>
      <c r="B593" s="4">
        <v>647</v>
      </c>
      <c r="C593" s="4">
        <v>1</v>
      </c>
      <c r="D593" s="4">
        <v>1</v>
      </c>
      <c r="E593" s="4">
        <v>0</v>
      </c>
      <c r="F593" s="4">
        <v>0</v>
      </c>
      <c r="G59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94" spans="1:7" x14ac:dyDescent="0.25">
      <c r="A594" t="s">
        <v>602</v>
      </c>
      <c r="B594" s="4">
        <v>568</v>
      </c>
      <c r="C594" s="4">
        <v>0</v>
      </c>
      <c r="D594" s="4">
        <v>1</v>
      </c>
      <c r="E594" s="4">
        <v>0</v>
      </c>
      <c r="F594" s="4">
        <v>0</v>
      </c>
      <c r="G59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95" spans="1:7" x14ac:dyDescent="0.25">
      <c r="A595" t="s">
        <v>603</v>
      </c>
      <c r="B595" s="4">
        <v>395</v>
      </c>
      <c r="C595" s="4">
        <v>0</v>
      </c>
      <c r="D595" s="4">
        <v>1</v>
      </c>
      <c r="E595" s="4">
        <v>0</v>
      </c>
      <c r="F595" s="4">
        <v>0</v>
      </c>
      <c r="G59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96" spans="1:7" x14ac:dyDescent="0.25">
      <c r="A596" t="s">
        <v>604</v>
      </c>
      <c r="B596" s="4">
        <v>457</v>
      </c>
      <c r="C596" s="4">
        <v>1</v>
      </c>
      <c r="D596" s="4">
        <v>1</v>
      </c>
      <c r="E596" s="4">
        <v>0</v>
      </c>
      <c r="F596" s="4">
        <v>0</v>
      </c>
      <c r="G59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97" spans="1:7" x14ac:dyDescent="0.25">
      <c r="A597" t="s">
        <v>605</v>
      </c>
      <c r="B597" s="4">
        <v>148</v>
      </c>
      <c r="C597" s="4">
        <v>0</v>
      </c>
      <c r="D597" s="4">
        <v>1</v>
      </c>
      <c r="E597" s="4">
        <v>0</v>
      </c>
      <c r="F597" s="4">
        <v>0</v>
      </c>
      <c r="G59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98" spans="1:7" x14ac:dyDescent="0.25">
      <c r="A598" t="s">
        <v>606</v>
      </c>
      <c r="B598" s="4">
        <v>149</v>
      </c>
      <c r="C598" s="4">
        <v>1</v>
      </c>
      <c r="D598" s="4">
        <v>1</v>
      </c>
      <c r="E598" s="4">
        <v>0</v>
      </c>
      <c r="F598" s="4">
        <v>0</v>
      </c>
      <c r="G59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99" spans="1:7" x14ac:dyDescent="0.25">
      <c r="A599" t="s">
        <v>607</v>
      </c>
      <c r="B599" s="4">
        <v>272</v>
      </c>
      <c r="C599" s="4">
        <v>0</v>
      </c>
      <c r="D599" s="4">
        <v>1</v>
      </c>
      <c r="E599" s="4">
        <v>0</v>
      </c>
      <c r="F599" s="4">
        <v>0</v>
      </c>
      <c r="G59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00" spans="1:7" x14ac:dyDescent="0.25">
      <c r="A600" t="s">
        <v>608</v>
      </c>
      <c r="B600" s="4">
        <v>151</v>
      </c>
      <c r="C600" s="4">
        <v>1</v>
      </c>
      <c r="D600" s="4">
        <v>1</v>
      </c>
      <c r="E600" s="4">
        <v>0</v>
      </c>
      <c r="F600" s="4">
        <v>0</v>
      </c>
      <c r="G60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01" spans="1:7" x14ac:dyDescent="0.25">
      <c r="A601" t="s">
        <v>609</v>
      </c>
      <c r="B601" s="4">
        <v>150</v>
      </c>
      <c r="C601" s="4">
        <v>1</v>
      </c>
      <c r="D601" s="4">
        <v>1</v>
      </c>
      <c r="E601" s="4">
        <v>0</v>
      </c>
      <c r="F601" s="4">
        <v>0</v>
      </c>
      <c r="G60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02" spans="1:7" x14ac:dyDescent="0.25">
      <c r="A602" t="s">
        <v>610</v>
      </c>
      <c r="B602" s="4">
        <v>483</v>
      </c>
      <c r="C602" s="4">
        <v>0</v>
      </c>
      <c r="D602" s="4">
        <v>1</v>
      </c>
      <c r="E602" s="4">
        <v>0</v>
      </c>
      <c r="F602" s="4">
        <v>0</v>
      </c>
      <c r="G60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03" spans="1:7" x14ac:dyDescent="0.25">
      <c r="A603" t="s">
        <v>611</v>
      </c>
      <c r="B603" s="4">
        <v>493</v>
      </c>
      <c r="C603" s="4">
        <v>0</v>
      </c>
      <c r="D603" s="4">
        <v>1</v>
      </c>
      <c r="E603" s="4">
        <v>0</v>
      </c>
      <c r="F603" s="4">
        <v>0</v>
      </c>
      <c r="G60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04" spans="1:7" x14ac:dyDescent="0.25">
      <c r="A604" t="s">
        <v>612</v>
      </c>
      <c r="B604" s="4">
        <v>513</v>
      </c>
      <c r="C604" s="4">
        <v>0</v>
      </c>
      <c r="D604" s="4">
        <v>1</v>
      </c>
      <c r="E604" s="4">
        <v>0</v>
      </c>
      <c r="F604" s="4">
        <v>0</v>
      </c>
      <c r="G60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05" spans="1:7" x14ac:dyDescent="0.25">
      <c r="A605" t="s">
        <v>613</v>
      </c>
      <c r="B605" s="4">
        <v>421</v>
      </c>
      <c r="C605" s="4">
        <v>1</v>
      </c>
      <c r="D605" s="4">
        <v>1</v>
      </c>
      <c r="E605" s="4">
        <v>0</v>
      </c>
      <c r="F605" s="4">
        <v>0</v>
      </c>
      <c r="G60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06" spans="1:7" x14ac:dyDescent="0.25">
      <c r="A606" t="s">
        <v>614</v>
      </c>
      <c r="B606" s="4">
        <v>422</v>
      </c>
      <c r="C606" s="4">
        <v>1</v>
      </c>
      <c r="D606" s="4">
        <v>1</v>
      </c>
      <c r="E606" s="4">
        <v>0</v>
      </c>
      <c r="F606" s="4">
        <v>0</v>
      </c>
      <c r="G60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07" spans="1:7" x14ac:dyDescent="0.25">
      <c r="A607" t="s">
        <v>615</v>
      </c>
      <c r="B607" s="4">
        <v>283</v>
      </c>
      <c r="C607" s="4">
        <v>0</v>
      </c>
      <c r="D607" s="4">
        <v>1</v>
      </c>
      <c r="E607" s="4">
        <v>0</v>
      </c>
      <c r="F607" s="4">
        <v>0</v>
      </c>
      <c r="G60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08" spans="1:7" x14ac:dyDescent="0.25">
      <c r="A608" t="s">
        <v>616</v>
      </c>
      <c r="B608" s="4">
        <v>238</v>
      </c>
      <c r="C608" s="4">
        <v>0</v>
      </c>
      <c r="D608" s="4">
        <v>1</v>
      </c>
      <c r="E608" s="4">
        <v>0</v>
      </c>
      <c r="F608" s="4">
        <v>0</v>
      </c>
      <c r="G60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09" spans="1:7" x14ac:dyDescent="0.25">
      <c r="A609" t="s">
        <v>617</v>
      </c>
      <c r="B609" s="4">
        <v>21</v>
      </c>
      <c r="C609" s="4">
        <v>1</v>
      </c>
      <c r="D609" s="4">
        <v>1</v>
      </c>
      <c r="E609" s="4">
        <v>0</v>
      </c>
      <c r="F609" s="4">
        <v>0</v>
      </c>
      <c r="G60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10" spans="1:7" x14ac:dyDescent="0.25">
      <c r="A610" t="s">
        <v>618</v>
      </c>
      <c r="B610" s="4">
        <v>152</v>
      </c>
      <c r="C610" s="4">
        <v>0</v>
      </c>
      <c r="D610" s="4">
        <v>1</v>
      </c>
      <c r="E610" s="4">
        <v>0</v>
      </c>
      <c r="F610" s="4">
        <v>0</v>
      </c>
      <c r="G61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11" spans="1:7" x14ac:dyDescent="0.25">
      <c r="A611" t="s">
        <v>619</v>
      </c>
      <c r="B611" s="4">
        <v>384</v>
      </c>
      <c r="C611" s="4">
        <v>0</v>
      </c>
      <c r="D611" s="4">
        <v>1</v>
      </c>
      <c r="E611" s="4">
        <v>0</v>
      </c>
      <c r="F611" s="4">
        <v>0</v>
      </c>
      <c r="G61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12" spans="1:7" x14ac:dyDescent="0.25">
      <c r="A612" t="s">
        <v>620</v>
      </c>
      <c r="B612" s="4">
        <v>153</v>
      </c>
      <c r="C612" s="4">
        <v>0</v>
      </c>
      <c r="D612" s="4">
        <v>1</v>
      </c>
      <c r="E612" s="4">
        <v>0</v>
      </c>
      <c r="F612" s="4">
        <v>0</v>
      </c>
      <c r="G61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13" spans="1:7" x14ac:dyDescent="0.25">
      <c r="A613" t="s">
        <v>621</v>
      </c>
      <c r="B613" s="4">
        <v>551</v>
      </c>
      <c r="C613" s="4">
        <v>0</v>
      </c>
      <c r="D613" s="4">
        <v>1</v>
      </c>
      <c r="E613" s="4">
        <v>0</v>
      </c>
      <c r="F613" s="4">
        <v>0</v>
      </c>
      <c r="G61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14" spans="1:7" x14ac:dyDescent="0.25">
      <c r="A614" t="s">
        <v>622</v>
      </c>
      <c r="B614" s="4">
        <v>533</v>
      </c>
      <c r="C614" s="4">
        <v>0</v>
      </c>
      <c r="D614" s="4">
        <v>1</v>
      </c>
      <c r="E614" s="4">
        <v>0</v>
      </c>
      <c r="F614" s="4">
        <v>0</v>
      </c>
      <c r="G61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15" spans="1:7" x14ac:dyDescent="0.25">
      <c r="A615" t="s">
        <v>623</v>
      </c>
      <c r="B615" s="4">
        <v>154</v>
      </c>
      <c r="C615" s="4">
        <v>0</v>
      </c>
      <c r="D615" s="4">
        <v>1</v>
      </c>
      <c r="E615" s="4">
        <v>0</v>
      </c>
      <c r="F615" s="4">
        <v>0</v>
      </c>
      <c r="G61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16" spans="1:7" x14ac:dyDescent="0.25">
      <c r="A616" t="s">
        <v>624</v>
      </c>
      <c r="B616" s="4">
        <v>466</v>
      </c>
      <c r="C616" s="4">
        <v>0</v>
      </c>
      <c r="D616" s="4">
        <v>1</v>
      </c>
      <c r="E616" s="4">
        <v>0</v>
      </c>
      <c r="F616" s="4">
        <v>0</v>
      </c>
      <c r="G61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17" spans="1:7" x14ac:dyDescent="0.25">
      <c r="A617" t="s">
        <v>625</v>
      </c>
      <c r="B617" s="4">
        <v>359</v>
      </c>
      <c r="C617" s="4">
        <v>0</v>
      </c>
      <c r="D617" s="4">
        <v>1</v>
      </c>
      <c r="E617" s="4">
        <v>0</v>
      </c>
      <c r="F617" s="4">
        <v>0</v>
      </c>
      <c r="G61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18" spans="1:7" x14ac:dyDescent="0.25">
      <c r="A618" t="s">
        <v>626</v>
      </c>
      <c r="B618" s="4">
        <v>347</v>
      </c>
      <c r="C618" s="4">
        <v>0</v>
      </c>
      <c r="D618" s="4">
        <v>1</v>
      </c>
      <c r="E618" s="4">
        <v>0</v>
      </c>
      <c r="F618" s="4">
        <v>0</v>
      </c>
      <c r="G61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19" spans="1:7" x14ac:dyDescent="0.25">
      <c r="A619" t="s">
        <v>627</v>
      </c>
      <c r="B619" s="4">
        <v>407</v>
      </c>
      <c r="C619" s="4">
        <v>1</v>
      </c>
      <c r="D619" s="4">
        <v>1</v>
      </c>
      <c r="E619" s="4">
        <v>0</v>
      </c>
      <c r="F619" s="4">
        <v>0</v>
      </c>
      <c r="G61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20" spans="1:7" x14ac:dyDescent="0.25">
      <c r="A620" t="s">
        <v>628</v>
      </c>
      <c r="B620" s="4">
        <v>480</v>
      </c>
      <c r="C620" s="4">
        <v>0</v>
      </c>
      <c r="D620" s="4">
        <v>1</v>
      </c>
      <c r="E620" s="4">
        <v>0</v>
      </c>
      <c r="F620" s="4">
        <v>0</v>
      </c>
      <c r="G62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21" spans="1:7" x14ac:dyDescent="0.25">
      <c r="A621" t="s">
        <v>629</v>
      </c>
      <c r="B621" s="4">
        <v>348</v>
      </c>
      <c r="C621" s="4">
        <v>1</v>
      </c>
      <c r="D621" s="4">
        <v>1</v>
      </c>
      <c r="E621" s="4">
        <v>0</v>
      </c>
      <c r="F621" s="4">
        <v>0</v>
      </c>
      <c r="G62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22" spans="1:7" x14ac:dyDescent="0.25">
      <c r="A622" t="s">
        <v>630</v>
      </c>
      <c r="B622" s="4">
        <v>484</v>
      </c>
      <c r="C622" s="4">
        <v>0</v>
      </c>
      <c r="D622" s="4">
        <v>1</v>
      </c>
      <c r="E622" s="4">
        <v>0</v>
      </c>
      <c r="F622" s="4">
        <v>0</v>
      </c>
      <c r="G62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23" spans="1:7" x14ac:dyDescent="0.25">
      <c r="A623" t="s">
        <v>631</v>
      </c>
      <c r="B623" s="4">
        <v>291</v>
      </c>
      <c r="C623" s="4">
        <v>0</v>
      </c>
      <c r="D623" s="4">
        <v>1</v>
      </c>
      <c r="E623" s="4">
        <v>0</v>
      </c>
      <c r="F623" s="4">
        <v>0</v>
      </c>
      <c r="G62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24" spans="1:7" x14ac:dyDescent="0.25">
      <c r="A624" t="s">
        <v>632</v>
      </c>
      <c r="B624" s="4">
        <v>233</v>
      </c>
      <c r="C624" s="4">
        <v>0</v>
      </c>
      <c r="D624" s="4">
        <v>1</v>
      </c>
      <c r="E624" s="4">
        <v>0</v>
      </c>
      <c r="F624" s="4">
        <v>0</v>
      </c>
      <c r="G62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25" spans="1:7" x14ac:dyDescent="0.25">
      <c r="A625" t="s">
        <v>633</v>
      </c>
      <c r="B625" s="4">
        <v>565</v>
      </c>
      <c r="C625" s="4">
        <v>1</v>
      </c>
      <c r="D625" s="4">
        <v>1</v>
      </c>
      <c r="E625" s="4">
        <v>0</v>
      </c>
      <c r="F625" s="4">
        <v>0</v>
      </c>
      <c r="G62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26" spans="1:7" x14ac:dyDescent="0.25">
      <c r="A626" t="s">
        <v>634</v>
      </c>
      <c r="B626" s="4">
        <v>646</v>
      </c>
      <c r="C626" s="4">
        <v>1</v>
      </c>
      <c r="D626" s="4">
        <v>1</v>
      </c>
      <c r="E626" s="4">
        <v>0</v>
      </c>
      <c r="F626" s="4">
        <v>0</v>
      </c>
      <c r="G62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27" spans="1:7" x14ac:dyDescent="0.25">
      <c r="A627" t="s">
        <v>912</v>
      </c>
      <c r="B627" s="4">
        <v>707</v>
      </c>
      <c r="C627" s="4">
        <v>0</v>
      </c>
      <c r="D627" s="4">
        <v>1</v>
      </c>
      <c r="E627" s="4">
        <v>0</v>
      </c>
      <c r="F627" s="4">
        <v>1</v>
      </c>
      <c r="G62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28" spans="1:7" x14ac:dyDescent="0.25">
      <c r="A628" t="s">
        <v>635</v>
      </c>
      <c r="B628" s="4">
        <v>399</v>
      </c>
      <c r="C628" s="4">
        <v>0</v>
      </c>
      <c r="D628" s="4">
        <v>1</v>
      </c>
      <c r="E628" s="4">
        <v>0</v>
      </c>
      <c r="F628" s="4">
        <v>0</v>
      </c>
      <c r="G62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29" spans="1:7" x14ac:dyDescent="0.25">
      <c r="A629" t="s">
        <v>636</v>
      </c>
      <c r="B629" s="4">
        <v>183</v>
      </c>
      <c r="C629" s="4">
        <v>0</v>
      </c>
      <c r="D629" s="4">
        <v>1</v>
      </c>
      <c r="E629" s="4">
        <v>0</v>
      </c>
      <c r="F629" s="4">
        <v>0</v>
      </c>
      <c r="G62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30" spans="1:7" x14ac:dyDescent="0.25">
      <c r="A630" t="s">
        <v>637</v>
      </c>
      <c r="B630" s="4">
        <v>499</v>
      </c>
      <c r="C630" s="4">
        <v>0</v>
      </c>
      <c r="D630" s="4">
        <v>1</v>
      </c>
      <c r="E630" s="4">
        <v>0</v>
      </c>
      <c r="F630" s="4">
        <v>0</v>
      </c>
      <c r="G63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31" spans="1:7" x14ac:dyDescent="0.25">
      <c r="A631" t="s">
        <v>638</v>
      </c>
      <c r="B631" s="4">
        <v>580</v>
      </c>
      <c r="C631" s="4">
        <v>0</v>
      </c>
      <c r="D631" s="4">
        <v>1</v>
      </c>
      <c r="E631" s="4">
        <v>0</v>
      </c>
      <c r="F631" s="4">
        <v>0</v>
      </c>
      <c r="G63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32" spans="1:7" x14ac:dyDescent="0.25">
      <c r="A632" t="s">
        <v>639</v>
      </c>
      <c r="B632" s="4">
        <v>338</v>
      </c>
      <c r="C632" s="4">
        <v>0</v>
      </c>
      <c r="D632" s="4">
        <v>1</v>
      </c>
      <c r="E632" s="4">
        <v>0</v>
      </c>
      <c r="F632" s="4">
        <v>0</v>
      </c>
      <c r="G63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33" spans="1:7" x14ac:dyDescent="0.25">
      <c r="A633" t="s">
        <v>640</v>
      </c>
      <c r="B633" s="4">
        <v>337</v>
      </c>
      <c r="C633" s="4">
        <v>0</v>
      </c>
      <c r="D633" s="4">
        <v>1</v>
      </c>
      <c r="E633" s="4">
        <v>0</v>
      </c>
      <c r="F633" s="4">
        <v>0</v>
      </c>
      <c r="G63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34" spans="1:7" x14ac:dyDescent="0.25">
      <c r="A634" t="s">
        <v>641</v>
      </c>
      <c r="B634" s="4">
        <v>271</v>
      </c>
      <c r="C634" s="4">
        <v>0</v>
      </c>
      <c r="D634" s="4">
        <v>1</v>
      </c>
      <c r="E634" s="4">
        <v>0</v>
      </c>
      <c r="F634" s="4">
        <v>0</v>
      </c>
      <c r="G63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35" spans="1:7" x14ac:dyDescent="0.25">
      <c r="A635" t="s">
        <v>642</v>
      </c>
      <c r="B635" s="4">
        <v>380</v>
      </c>
      <c r="C635" s="4">
        <v>0</v>
      </c>
      <c r="D635" s="4">
        <v>1</v>
      </c>
      <c r="E635" s="4">
        <v>0</v>
      </c>
      <c r="F635" s="4">
        <v>0</v>
      </c>
      <c r="G63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36" spans="1:7" x14ac:dyDescent="0.25">
      <c r="A636" t="s">
        <v>643</v>
      </c>
      <c r="B636" s="4">
        <v>469</v>
      </c>
      <c r="C636" s="4">
        <v>0</v>
      </c>
      <c r="D636" s="4">
        <v>1</v>
      </c>
      <c r="E636" s="4">
        <v>0</v>
      </c>
      <c r="F636" s="4">
        <v>0</v>
      </c>
      <c r="G63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37" spans="1:7" x14ac:dyDescent="0.25">
      <c r="A637" t="s">
        <v>644</v>
      </c>
      <c r="B637" s="4">
        <v>155</v>
      </c>
      <c r="C637" s="4">
        <v>0</v>
      </c>
      <c r="D637" s="4">
        <v>1</v>
      </c>
      <c r="E637" s="4">
        <v>0</v>
      </c>
      <c r="F637" s="4">
        <v>0</v>
      </c>
      <c r="G63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38" spans="1:7" x14ac:dyDescent="0.25">
      <c r="A638" t="s">
        <v>645</v>
      </c>
      <c r="B638" s="4">
        <v>156</v>
      </c>
      <c r="C638" s="4">
        <v>1</v>
      </c>
      <c r="D638" s="4">
        <v>1</v>
      </c>
      <c r="E638" s="4">
        <v>0</v>
      </c>
      <c r="F638" s="4">
        <v>0</v>
      </c>
      <c r="G63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39" spans="1:7" x14ac:dyDescent="0.25">
      <c r="A639" t="s">
        <v>646</v>
      </c>
      <c r="B639" s="4">
        <v>273</v>
      </c>
      <c r="C639" s="4">
        <v>0</v>
      </c>
      <c r="D639" s="4">
        <v>1</v>
      </c>
      <c r="E639" s="4">
        <v>0</v>
      </c>
      <c r="F639" s="4">
        <v>0</v>
      </c>
      <c r="G63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40" spans="1:7" x14ac:dyDescent="0.25">
      <c r="A640" t="s">
        <v>647</v>
      </c>
      <c r="B640" s="4">
        <v>209</v>
      </c>
      <c r="C640" s="4">
        <v>0</v>
      </c>
      <c r="D640" s="4">
        <v>1</v>
      </c>
      <c r="E640" s="4">
        <v>0</v>
      </c>
      <c r="F640" s="4">
        <v>0</v>
      </c>
      <c r="G64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41" spans="1:7" x14ac:dyDescent="0.25">
      <c r="A641" t="s">
        <v>648</v>
      </c>
      <c r="B641" s="4">
        <v>383</v>
      </c>
      <c r="C641" s="4">
        <v>0</v>
      </c>
      <c r="D641" s="4">
        <v>1</v>
      </c>
      <c r="E641" s="4">
        <v>0</v>
      </c>
      <c r="F641" s="4">
        <v>0</v>
      </c>
      <c r="G64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42" spans="1:7" x14ac:dyDescent="0.25">
      <c r="A642" t="s">
        <v>649</v>
      </c>
      <c r="B642" s="4">
        <v>548</v>
      </c>
      <c r="C642" s="4">
        <v>0</v>
      </c>
      <c r="D642" s="4">
        <v>1</v>
      </c>
      <c r="E642" s="4">
        <v>0</v>
      </c>
      <c r="F642" s="4">
        <v>0</v>
      </c>
      <c r="G64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43" spans="1:7" x14ac:dyDescent="0.25">
      <c r="A643" t="s">
        <v>650</v>
      </c>
      <c r="B643" s="4">
        <v>157</v>
      </c>
      <c r="C643" s="4">
        <v>0</v>
      </c>
      <c r="D643" s="4">
        <v>1</v>
      </c>
      <c r="E643" s="4">
        <v>0</v>
      </c>
      <c r="F643" s="4">
        <v>0</v>
      </c>
      <c r="G64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44" spans="1:7" x14ac:dyDescent="0.25">
      <c r="A644" t="s">
        <v>651</v>
      </c>
      <c r="B644" s="4">
        <v>335</v>
      </c>
      <c r="C644" s="4">
        <v>0</v>
      </c>
      <c r="D644" s="4">
        <v>1</v>
      </c>
      <c r="E644" s="4">
        <v>0</v>
      </c>
      <c r="F644" s="4">
        <v>0</v>
      </c>
      <c r="G64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45" spans="1:7" x14ac:dyDescent="0.25">
      <c r="A645" t="s">
        <v>652</v>
      </c>
      <c r="B645" s="4">
        <v>284</v>
      </c>
      <c r="C645" s="4">
        <v>0</v>
      </c>
      <c r="D645" s="4">
        <v>1</v>
      </c>
      <c r="E645" s="4">
        <v>0</v>
      </c>
      <c r="F645" s="4">
        <v>0</v>
      </c>
      <c r="G64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46" spans="1:7" x14ac:dyDescent="0.25">
      <c r="A646" t="s">
        <v>653</v>
      </c>
      <c r="B646" s="4">
        <v>683</v>
      </c>
      <c r="C646" s="4">
        <v>1</v>
      </c>
      <c r="D646" s="4">
        <v>1</v>
      </c>
      <c r="E646" s="4">
        <v>0</v>
      </c>
      <c r="F646" s="4">
        <v>1</v>
      </c>
      <c r="G64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47" spans="1:7" x14ac:dyDescent="0.25">
      <c r="A647" t="s">
        <v>654</v>
      </c>
      <c r="B647" s="4">
        <v>485</v>
      </c>
      <c r="C647" s="4">
        <v>1</v>
      </c>
      <c r="D647" s="4">
        <v>1</v>
      </c>
      <c r="E647" s="4">
        <v>0</v>
      </c>
      <c r="F647" s="4">
        <v>0</v>
      </c>
      <c r="G64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48" spans="1:7" x14ac:dyDescent="0.25">
      <c r="A648" t="s">
        <v>655</v>
      </c>
      <c r="B648" s="4">
        <v>478</v>
      </c>
      <c r="C648" s="4">
        <v>0</v>
      </c>
      <c r="D648" s="4">
        <v>1</v>
      </c>
      <c r="E648" s="4">
        <v>0</v>
      </c>
      <c r="F648" s="4">
        <v>0</v>
      </c>
      <c r="G64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49" spans="1:7" x14ac:dyDescent="0.25">
      <c r="A649" t="s">
        <v>656</v>
      </c>
      <c r="B649" s="4">
        <v>176</v>
      </c>
      <c r="C649" s="4">
        <v>0</v>
      </c>
      <c r="D649" s="4">
        <v>1</v>
      </c>
      <c r="E649" s="4">
        <v>0</v>
      </c>
      <c r="F649" s="4">
        <v>0</v>
      </c>
      <c r="G64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50" spans="1:7" x14ac:dyDescent="0.25">
      <c r="A650" t="s">
        <v>657</v>
      </c>
      <c r="B650" s="4">
        <v>594</v>
      </c>
      <c r="C650" s="4">
        <v>0</v>
      </c>
      <c r="D650" s="4">
        <v>1</v>
      </c>
      <c r="E650" s="4">
        <v>0</v>
      </c>
      <c r="F650" s="4">
        <v>0</v>
      </c>
      <c r="G65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51" spans="1:7" x14ac:dyDescent="0.25">
      <c r="A651" t="s">
        <v>658</v>
      </c>
      <c r="B651" s="4">
        <v>627</v>
      </c>
      <c r="C651" s="4">
        <v>0</v>
      </c>
      <c r="D651" s="4">
        <v>1</v>
      </c>
      <c r="E651" s="4">
        <v>0</v>
      </c>
      <c r="F651" s="4">
        <v>0</v>
      </c>
      <c r="G65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52" spans="1:7" x14ac:dyDescent="0.25">
      <c r="A652" t="s">
        <v>659</v>
      </c>
      <c r="B652" s="4">
        <v>663</v>
      </c>
      <c r="C652" s="4">
        <v>0</v>
      </c>
      <c r="D652" s="4">
        <v>1</v>
      </c>
      <c r="E652" s="4">
        <v>0</v>
      </c>
      <c r="F652" s="4">
        <v>0</v>
      </c>
      <c r="G65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53" spans="1:7" x14ac:dyDescent="0.25">
      <c r="A653" t="s">
        <v>660</v>
      </c>
      <c r="B653" s="4">
        <v>650</v>
      </c>
      <c r="C653" s="4">
        <v>0</v>
      </c>
      <c r="D653" s="4">
        <v>1</v>
      </c>
      <c r="E653" s="4">
        <v>0</v>
      </c>
      <c r="F653" s="4">
        <v>0</v>
      </c>
      <c r="G65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54" spans="1:7" x14ac:dyDescent="0.25">
      <c r="A654" t="s">
        <v>661</v>
      </c>
      <c r="B654" s="4">
        <v>491</v>
      </c>
      <c r="C654" s="4">
        <v>0</v>
      </c>
      <c r="D654" s="4">
        <v>1</v>
      </c>
      <c r="E654" s="4">
        <v>0</v>
      </c>
      <c r="F654" s="4">
        <v>0</v>
      </c>
      <c r="G65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55" spans="1:7" x14ac:dyDescent="0.25">
      <c r="A655" t="s">
        <v>662</v>
      </c>
      <c r="B655" s="4">
        <v>158</v>
      </c>
      <c r="C655" s="4">
        <v>0</v>
      </c>
      <c r="D655" s="4">
        <v>1</v>
      </c>
      <c r="E655" s="4">
        <v>0</v>
      </c>
      <c r="F655" s="4">
        <v>0</v>
      </c>
      <c r="G65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56" spans="1:7" x14ac:dyDescent="0.25">
      <c r="A656" t="s">
        <v>663</v>
      </c>
      <c r="B656" s="4">
        <v>159</v>
      </c>
      <c r="C656" s="4">
        <v>0</v>
      </c>
      <c r="D656" s="4">
        <v>1</v>
      </c>
      <c r="E656" s="4">
        <v>0</v>
      </c>
      <c r="F656" s="4">
        <v>0</v>
      </c>
      <c r="G65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57" spans="1:7" x14ac:dyDescent="0.25">
      <c r="A657" t="s">
        <v>664</v>
      </c>
      <c r="B657" s="4">
        <v>186</v>
      </c>
      <c r="C657" s="4">
        <v>0</v>
      </c>
      <c r="D657" s="4">
        <v>1</v>
      </c>
      <c r="E657" s="4">
        <v>0</v>
      </c>
      <c r="F657" s="4">
        <v>0</v>
      </c>
      <c r="G65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58" spans="1:7" x14ac:dyDescent="0.25">
      <c r="A658" t="s">
        <v>665</v>
      </c>
      <c r="B658" s="4">
        <v>355</v>
      </c>
      <c r="C658" s="4">
        <v>0</v>
      </c>
      <c r="D658" s="4">
        <v>1</v>
      </c>
      <c r="E658" s="4">
        <v>0</v>
      </c>
      <c r="F658" s="4">
        <v>0</v>
      </c>
      <c r="G65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59" spans="1:7" x14ac:dyDescent="0.25">
      <c r="A659" t="s">
        <v>666</v>
      </c>
      <c r="B659" s="4">
        <v>160</v>
      </c>
      <c r="C659" s="4">
        <v>0</v>
      </c>
      <c r="D659" s="4">
        <v>1</v>
      </c>
      <c r="E659" s="4">
        <v>0</v>
      </c>
      <c r="F659" s="4">
        <v>0</v>
      </c>
      <c r="G65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60" spans="1:7" x14ac:dyDescent="0.25">
      <c r="A660" t="s">
        <v>667</v>
      </c>
      <c r="B660" s="4">
        <v>189</v>
      </c>
      <c r="C660" s="4">
        <v>0</v>
      </c>
      <c r="D660" s="4">
        <v>1</v>
      </c>
      <c r="E660" s="4">
        <v>0</v>
      </c>
      <c r="F660" s="4">
        <v>0</v>
      </c>
      <c r="G66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61" spans="1:7" x14ac:dyDescent="0.25">
      <c r="A661" t="s">
        <v>668</v>
      </c>
      <c r="B661" s="4">
        <v>245</v>
      </c>
      <c r="C661" s="4">
        <v>0</v>
      </c>
      <c r="D661" s="4">
        <v>1</v>
      </c>
      <c r="E661" s="4">
        <v>0</v>
      </c>
      <c r="F661" s="4">
        <v>0</v>
      </c>
      <c r="G66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62" spans="1:7" x14ac:dyDescent="0.25">
      <c r="A662" t="s">
        <v>669</v>
      </c>
      <c r="B662" s="4">
        <v>255</v>
      </c>
      <c r="C662" s="4">
        <v>0</v>
      </c>
      <c r="D662" s="4">
        <v>1</v>
      </c>
      <c r="E662" s="4">
        <v>0</v>
      </c>
      <c r="F662" s="4">
        <v>0</v>
      </c>
      <c r="G66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63" spans="1:7" x14ac:dyDescent="0.25">
      <c r="A663" t="s">
        <v>670</v>
      </c>
      <c r="B663" s="4">
        <v>295</v>
      </c>
      <c r="C663" s="4">
        <v>0</v>
      </c>
      <c r="D663" s="4">
        <v>1</v>
      </c>
      <c r="E663" s="4">
        <v>0</v>
      </c>
      <c r="F663" s="4">
        <v>0</v>
      </c>
      <c r="G66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64" spans="1:7" x14ac:dyDescent="0.25">
      <c r="A664" t="s">
        <v>671</v>
      </c>
      <c r="B664" s="4">
        <v>190</v>
      </c>
      <c r="C664" s="4">
        <v>0</v>
      </c>
      <c r="D664" s="4">
        <v>1</v>
      </c>
      <c r="E664" s="4">
        <v>0</v>
      </c>
      <c r="F664" s="4">
        <v>0</v>
      </c>
      <c r="G66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65" spans="1:7" x14ac:dyDescent="0.25">
      <c r="A665" t="s">
        <v>672</v>
      </c>
      <c r="B665" s="4">
        <v>294</v>
      </c>
      <c r="C665" s="4">
        <v>0</v>
      </c>
      <c r="D665" s="4">
        <v>1</v>
      </c>
      <c r="E665" s="4">
        <v>0</v>
      </c>
      <c r="F665" s="4">
        <v>0</v>
      </c>
      <c r="G66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66" spans="1:7" x14ac:dyDescent="0.25">
      <c r="A666" t="s">
        <v>673</v>
      </c>
      <c r="B666" s="4">
        <v>543</v>
      </c>
      <c r="C666" s="4">
        <v>0</v>
      </c>
      <c r="D666" s="4">
        <v>1</v>
      </c>
      <c r="E666" s="4">
        <v>0</v>
      </c>
      <c r="F666" s="4">
        <v>0</v>
      </c>
      <c r="G66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67" spans="1:7" x14ac:dyDescent="0.25">
      <c r="A667" t="s">
        <v>674</v>
      </c>
      <c r="B667" s="4">
        <v>161</v>
      </c>
      <c r="C667" s="4">
        <v>0</v>
      </c>
      <c r="D667" s="4">
        <v>1</v>
      </c>
      <c r="E667" s="4">
        <v>0</v>
      </c>
      <c r="F667" s="4">
        <v>0</v>
      </c>
      <c r="G66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68" spans="1:7" x14ac:dyDescent="0.25">
      <c r="A668" t="s">
        <v>675</v>
      </c>
      <c r="B668" s="4">
        <v>636</v>
      </c>
      <c r="C668" s="4">
        <v>0</v>
      </c>
      <c r="D668" s="4">
        <v>1</v>
      </c>
      <c r="E668" s="4">
        <v>0</v>
      </c>
      <c r="F668" s="4">
        <v>0</v>
      </c>
      <c r="G66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69" spans="1:7" x14ac:dyDescent="0.25">
      <c r="A669" t="s">
        <v>676</v>
      </c>
      <c r="B669" s="4">
        <v>674</v>
      </c>
      <c r="C669" s="4">
        <v>0</v>
      </c>
      <c r="D669" s="4">
        <v>1</v>
      </c>
      <c r="E669" s="4">
        <v>0</v>
      </c>
      <c r="F669" s="4">
        <v>0</v>
      </c>
      <c r="G66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70" spans="1:7" x14ac:dyDescent="0.25">
      <c r="A670" t="s">
        <v>677</v>
      </c>
      <c r="B670" s="4">
        <v>690</v>
      </c>
      <c r="C670" s="4">
        <v>0</v>
      </c>
      <c r="D670" s="4">
        <v>1</v>
      </c>
      <c r="E670" s="4">
        <v>0</v>
      </c>
      <c r="F670" s="4">
        <v>1</v>
      </c>
      <c r="G67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71" spans="1:7" x14ac:dyDescent="0.25">
      <c r="A671" t="s">
        <v>678</v>
      </c>
      <c r="B671" s="4">
        <v>552</v>
      </c>
      <c r="C671" s="4">
        <v>1</v>
      </c>
      <c r="D671" s="4">
        <v>1</v>
      </c>
      <c r="E671" s="4">
        <v>0</v>
      </c>
      <c r="F671" s="4">
        <v>0</v>
      </c>
      <c r="G67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72" spans="1:7" x14ac:dyDescent="0.25">
      <c r="A672" t="s">
        <v>679</v>
      </c>
      <c r="B672" s="4">
        <v>257</v>
      </c>
      <c r="C672" s="4">
        <v>0</v>
      </c>
      <c r="D672" s="4">
        <v>1</v>
      </c>
      <c r="E672" s="4">
        <v>0</v>
      </c>
      <c r="F672" s="4">
        <v>0</v>
      </c>
      <c r="G67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73" spans="1:7" x14ac:dyDescent="0.25">
      <c r="A673" t="s">
        <v>680</v>
      </c>
      <c r="B673" s="4">
        <v>579</v>
      </c>
      <c r="C673" s="4">
        <v>0</v>
      </c>
      <c r="D673" s="4">
        <v>1</v>
      </c>
      <c r="E673" s="4">
        <v>0</v>
      </c>
      <c r="F673" s="4">
        <v>0</v>
      </c>
      <c r="G67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74" spans="1:7" x14ac:dyDescent="0.25">
      <c r="A674" t="s">
        <v>681</v>
      </c>
      <c r="B674" s="4">
        <v>559</v>
      </c>
      <c r="C674" s="4">
        <v>0</v>
      </c>
      <c r="D674" s="4">
        <v>1</v>
      </c>
      <c r="E674" s="4">
        <v>0</v>
      </c>
      <c r="F674" s="4">
        <v>0</v>
      </c>
      <c r="G67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75" spans="1:7" x14ac:dyDescent="0.25">
      <c r="A675" t="s">
        <v>682</v>
      </c>
      <c r="B675" s="4">
        <v>200</v>
      </c>
      <c r="C675" s="4">
        <v>0</v>
      </c>
      <c r="D675" s="4">
        <v>1</v>
      </c>
      <c r="E675" s="4">
        <v>0</v>
      </c>
      <c r="F675" s="4">
        <v>0</v>
      </c>
      <c r="G67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76" spans="1:7" x14ac:dyDescent="0.25">
      <c r="A676" t="s">
        <v>683</v>
      </c>
      <c r="B676" s="4">
        <v>413</v>
      </c>
      <c r="C676" s="4">
        <v>0</v>
      </c>
      <c r="D676" s="4">
        <v>1</v>
      </c>
      <c r="E676" s="4">
        <v>0</v>
      </c>
      <c r="F676" s="4">
        <v>0</v>
      </c>
      <c r="G67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77" spans="1:7" x14ac:dyDescent="0.25">
      <c r="A677" t="s">
        <v>684</v>
      </c>
      <c r="B677" s="4">
        <v>535</v>
      </c>
      <c r="C677" s="4">
        <v>0</v>
      </c>
      <c r="D677" s="4">
        <v>1</v>
      </c>
      <c r="E677" s="4">
        <v>0</v>
      </c>
      <c r="F677" s="4">
        <v>0</v>
      </c>
      <c r="G67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78" spans="1:7" x14ac:dyDescent="0.25">
      <c r="A678" t="s">
        <v>685</v>
      </c>
      <c r="B678" s="4">
        <v>48</v>
      </c>
      <c r="C678" s="4">
        <v>1</v>
      </c>
      <c r="D678" s="4">
        <v>1</v>
      </c>
      <c r="E678" s="4">
        <v>0</v>
      </c>
      <c r="F678" s="4">
        <v>0</v>
      </c>
      <c r="G67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79" spans="1:7" x14ac:dyDescent="0.25">
      <c r="A679" t="s">
        <v>686</v>
      </c>
      <c r="B679" s="4">
        <v>430</v>
      </c>
      <c r="C679" s="4">
        <v>0</v>
      </c>
      <c r="D679" s="4">
        <v>1</v>
      </c>
      <c r="E679" s="4">
        <v>0</v>
      </c>
      <c r="F679" s="4">
        <v>0</v>
      </c>
      <c r="G67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80" spans="1:7" x14ac:dyDescent="0.25">
      <c r="A680" t="s">
        <v>687</v>
      </c>
      <c r="B680" s="4">
        <v>532</v>
      </c>
      <c r="C680" s="4">
        <v>0</v>
      </c>
      <c r="D680" s="4">
        <v>1</v>
      </c>
      <c r="E680" s="4">
        <v>0</v>
      </c>
      <c r="F680" s="4">
        <v>0</v>
      </c>
      <c r="G68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81" spans="1:7" x14ac:dyDescent="0.25">
      <c r="A681" t="s">
        <v>688</v>
      </c>
      <c r="B681" s="4">
        <v>163</v>
      </c>
      <c r="C681" s="4">
        <v>0</v>
      </c>
      <c r="D681" s="4">
        <v>1</v>
      </c>
      <c r="E681" s="4">
        <v>0</v>
      </c>
      <c r="F681" s="4">
        <v>0</v>
      </c>
      <c r="G68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82" spans="1:7" x14ac:dyDescent="0.25">
      <c r="A682" t="s">
        <v>689</v>
      </c>
      <c r="B682" s="4">
        <v>162</v>
      </c>
      <c r="C682" s="4">
        <v>0</v>
      </c>
      <c r="D682" s="4">
        <v>1</v>
      </c>
      <c r="E682" s="4">
        <v>0</v>
      </c>
      <c r="F682" s="4">
        <v>0</v>
      </c>
      <c r="G68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83" spans="1:7" x14ac:dyDescent="0.25">
      <c r="A683" t="s">
        <v>690</v>
      </c>
      <c r="B683" s="4">
        <v>331</v>
      </c>
      <c r="C683" s="4">
        <v>0</v>
      </c>
      <c r="D683" s="4">
        <v>1</v>
      </c>
      <c r="E683" s="4">
        <v>0</v>
      </c>
      <c r="F683" s="4">
        <v>0</v>
      </c>
      <c r="G68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84" spans="1:7" x14ac:dyDescent="0.25">
      <c r="A684" t="s">
        <v>691</v>
      </c>
      <c r="B684" s="4">
        <v>197</v>
      </c>
      <c r="C684" s="4">
        <v>0</v>
      </c>
      <c r="D684" s="4">
        <v>1</v>
      </c>
      <c r="E684" s="4">
        <v>0</v>
      </c>
      <c r="F684" s="4">
        <v>0</v>
      </c>
      <c r="G68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85" spans="1:7" x14ac:dyDescent="0.25">
      <c r="A685" t="s">
        <v>692</v>
      </c>
      <c r="B685" s="4">
        <v>458</v>
      </c>
      <c r="C685" s="4">
        <v>1</v>
      </c>
      <c r="D685" s="4">
        <v>1</v>
      </c>
      <c r="E685" s="4">
        <v>0</v>
      </c>
      <c r="F685" s="4">
        <v>0</v>
      </c>
      <c r="G68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86" spans="1:7" x14ac:dyDescent="0.25">
      <c r="A686" t="s">
        <v>693</v>
      </c>
      <c r="B686" s="4">
        <v>508</v>
      </c>
      <c r="C686" s="4">
        <v>1</v>
      </c>
      <c r="D686" s="4">
        <v>1</v>
      </c>
      <c r="E686" s="4">
        <v>0</v>
      </c>
      <c r="F686" s="4">
        <v>0</v>
      </c>
      <c r="G68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115" zoomScaleNormal="115" workbookViewId="0">
      <selection activeCell="L4" sqref="L4"/>
    </sheetView>
  </sheetViews>
  <sheetFormatPr defaultRowHeight="15" x14ac:dyDescent="0.25"/>
  <cols>
    <col min="1" max="1" width="9.140625" style="11"/>
    <col min="2" max="15" width="9.140625" style="10" customWidth="1"/>
    <col min="16" max="16384" width="9.140625" style="10"/>
  </cols>
  <sheetData>
    <row r="1" spans="1:13" ht="23.25" x14ac:dyDescent="0.25">
      <c r="B1" s="26"/>
      <c r="C1" s="26"/>
      <c r="D1" s="28" t="s">
        <v>957</v>
      </c>
      <c r="E1" s="28"/>
      <c r="F1" s="28"/>
      <c r="G1" s="28"/>
      <c r="H1" s="28"/>
      <c r="I1" s="26"/>
      <c r="J1" s="26"/>
      <c r="K1" s="26"/>
    </row>
    <row r="2" spans="1:13" ht="15" customHeight="1" x14ac:dyDescent="0.25">
      <c r="C2" s="26"/>
    </row>
    <row r="3" spans="1:13" ht="15" customHeight="1" x14ac:dyDescent="0.25">
      <c r="C3" s="26"/>
    </row>
    <row r="4" spans="1:13" ht="23.25" x14ac:dyDescent="0.25">
      <c r="A4" s="11" t="s">
        <v>951</v>
      </c>
      <c r="B4" s="15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(1,1,,,A4)),0,0,200,1),0),2,,,A4)),""),IFERROR(INDIRECT(ADDRESS(MATCH(A5,OFFSET(INDIRECT(ADDRESS(3,2,,,A4)),1,6+MAX(OFFSET(INDIRECT(ADDRESS(3,2,,,A4)),0,0,1,20)),2*MAX(OFFSET(INDIRECT(ADDRESS(3,2,,,A4)),0,0,1,20)),1),0)+3,3,,,A4)),"")))</f>
        <v>ААА+</v>
      </c>
      <c r="C4" s="14"/>
      <c r="D4" s="13">
        <v>13</v>
      </c>
      <c r="E4" s="22"/>
    </row>
    <row r="5" spans="1:13" ht="15" customHeight="1" x14ac:dyDescent="0.25">
      <c r="A5" s="11">
        <v>1</v>
      </c>
      <c r="C5" s="26"/>
      <c r="E5" s="20"/>
      <c r="G5" s="10" t="s">
        <v>23</v>
      </c>
    </row>
    <row r="6" spans="1:13" ht="23.25" x14ac:dyDescent="0.25">
      <c r="B6" s="19" t="s">
        <v>950</v>
      </c>
      <c r="C6" s="27" t="s">
        <v>956</v>
      </c>
      <c r="E6" s="16"/>
      <c r="F6" s="17" t="str">
        <f ca="1">IF(ISBLANK(D4),"",IF(D4&gt;D8,B4,B8))</f>
        <v>ААА+</v>
      </c>
      <c r="G6" s="14"/>
      <c r="H6" s="13">
        <v>13</v>
      </c>
      <c r="I6" s="22"/>
    </row>
    <row r="7" spans="1:13" ht="15" customHeight="1" x14ac:dyDescent="0.25">
      <c r="C7" s="26"/>
      <c r="E7" s="16"/>
      <c r="I7" s="20"/>
    </row>
    <row r="8" spans="1:13" ht="23.25" x14ac:dyDescent="0.25">
      <c r="A8" s="11" t="s">
        <v>951</v>
      </c>
      <c r="B8" s="15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(1,1,,,A8)),0,0,200,1),0),2,,,A8)),""),IFERROR(INDIRECT(ADDRESS(MATCH(A9,OFFSET(INDIRECT(ADDRESS(3,2,,,A8)),1,6+MAX(OFFSET(INDIRECT(ADDRESS(3,2,,,A8)),0,0,1,20)),2*MAX(OFFSET(INDIRECT(ADDRESS(3,2,,,A8)),0,0,1,20)),1),0)+3,3,,,A8)),"")))</f>
        <v>Шторм</v>
      </c>
      <c r="C8" s="14"/>
      <c r="D8" s="13">
        <v>0</v>
      </c>
      <c r="E8" s="12"/>
      <c r="I8" s="16"/>
    </row>
    <row r="9" spans="1:13" ht="15" customHeight="1" x14ac:dyDescent="0.25">
      <c r="A9" s="11">
        <v>8</v>
      </c>
      <c r="C9" s="26"/>
      <c r="I9" s="16"/>
    </row>
    <row r="10" spans="1:13" ht="23.25" x14ac:dyDescent="0.25">
      <c r="C10" s="26"/>
      <c r="G10" s="19" t="s">
        <v>950</v>
      </c>
      <c r="H10" s="23" t="s">
        <v>949</v>
      </c>
      <c r="I10" s="16"/>
      <c r="J10" s="17" t="str">
        <f ca="1">IF(ISBLANK(H6),"",IF(H6&gt;H14,F6,F14))</f>
        <v>ААА+</v>
      </c>
      <c r="K10" s="15"/>
      <c r="L10" s="13">
        <v>13</v>
      </c>
      <c r="M10" s="22"/>
    </row>
    <row r="11" spans="1:13" ht="15" customHeight="1" x14ac:dyDescent="0.25">
      <c r="C11" s="26"/>
      <c r="I11" s="16"/>
      <c r="M11" s="20"/>
    </row>
    <row r="12" spans="1:13" ht="23.25" x14ac:dyDescent="0.25">
      <c r="A12" s="11" t="s">
        <v>951</v>
      </c>
      <c r="B12" s="15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(1,1,,,A12)),0,0,200,1),0),2,,,A12)),""),IFERROR(INDIRECT(ADDRESS(MATCH(A13,OFFSET(INDIRECT(ADDRESS(3,2,,,A12)),1,6+MAX(OFFSET(INDIRECT(ADDRESS(3,2,,,A12)),0,0,1,20)),2*MAX(OFFSET(INDIRECT(ADDRESS(3,2,,,A12)),0,0,1,20)),1),0)+3,3,,,A12)),"")))</f>
        <v>Ниагара</v>
      </c>
      <c r="C12" s="14"/>
      <c r="D12" s="13">
        <v>13</v>
      </c>
      <c r="E12" s="22"/>
      <c r="I12" s="16"/>
      <c r="M12" s="16"/>
    </row>
    <row r="13" spans="1:13" ht="15" customHeight="1" x14ac:dyDescent="0.25">
      <c r="A13" s="11">
        <v>4</v>
      </c>
      <c r="C13" s="26"/>
      <c r="E13" s="20"/>
      <c r="I13" s="16"/>
      <c r="M13" s="16"/>
    </row>
    <row r="14" spans="1:13" ht="23.25" x14ac:dyDescent="0.25">
      <c r="B14" s="19" t="s">
        <v>950</v>
      </c>
      <c r="C14" s="23" t="s">
        <v>955</v>
      </c>
      <c r="E14" s="16"/>
      <c r="F14" s="17" t="str">
        <f ca="1">IF(ISBLANK(D12),"",IF(D12&gt;D16,B12,B16))</f>
        <v>Ниагара</v>
      </c>
      <c r="G14" s="14"/>
      <c r="H14" s="13">
        <v>12</v>
      </c>
      <c r="I14" s="12"/>
      <c r="M14" s="16"/>
    </row>
    <row r="15" spans="1:13" ht="15" customHeight="1" x14ac:dyDescent="0.25">
      <c r="E15" s="16"/>
      <c r="M15" s="16"/>
    </row>
    <row r="16" spans="1:13" ht="23.25" x14ac:dyDescent="0.25">
      <c r="A16" s="11" t="s">
        <v>951</v>
      </c>
      <c r="B16" s="15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(1,1,,,A16)),0,0,200,1),0),2,,,A16)),""),IFERROR(INDIRECT(ADDRESS(MATCH(A17,OFFSET(INDIRECT(ADDRESS(3,2,,,A16)),1,6+MAX(OFFSET(INDIRECT(ADDRESS(3,2,,,A16)),0,0,1,20)),2*MAX(OFFSET(INDIRECT(ADDRESS(3,2,,,A16)),0,0,1,20)),1),0)+3,3,,,A16)),"")))</f>
        <v>Не Джокер</v>
      </c>
      <c r="C16" s="14"/>
      <c r="D16" s="13">
        <v>3</v>
      </c>
      <c r="E16" s="12"/>
      <c r="M16" s="16"/>
    </row>
    <row r="17" spans="1:15" ht="15" customHeight="1" x14ac:dyDescent="0.25">
      <c r="A17" s="11">
        <v>5</v>
      </c>
      <c r="M17" s="16"/>
    </row>
    <row r="18" spans="1:15" ht="23.25" x14ac:dyDescent="0.25">
      <c r="B18" s="19"/>
      <c r="K18" s="19" t="s">
        <v>950</v>
      </c>
      <c r="L18" s="23" t="s">
        <v>954</v>
      </c>
      <c r="M18" s="16"/>
      <c r="N18" s="17" t="str">
        <f ca="1">IF(ISBLANK(L10),"",IF(L10&gt;L26,J10,J26))</f>
        <v>ААА+</v>
      </c>
      <c r="O18" s="15"/>
    </row>
    <row r="19" spans="1:15" ht="15" customHeight="1" x14ac:dyDescent="0.25">
      <c r="M19" s="16"/>
    </row>
    <row r="20" spans="1:15" ht="23.25" x14ac:dyDescent="0.25">
      <c r="A20" s="11" t="s">
        <v>951</v>
      </c>
      <c r="B20" s="15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(1,1,,,A20)),0,0,200,1),0),2,,,A20)),""),IFERROR(INDIRECT(ADDRESS(MATCH(A21,OFFSET(INDIRECT(ADDRESS(3,2,,,A20)),1,6+MAX(OFFSET(INDIRECT(ADDRESS(3,2,,,A20)),0,0,1,20)),2*MAX(OFFSET(INDIRECT(ADDRESS(3,2,,,A20)),0,0,1,20)),1),0)+3,3,,,A20)),"")))</f>
        <v>Рекорд</v>
      </c>
      <c r="C20" s="14"/>
      <c r="D20" s="13">
        <v>13</v>
      </c>
      <c r="E20" s="22"/>
      <c r="M20" s="16"/>
    </row>
    <row r="21" spans="1:15" ht="15" customHeight="1" x14ac:dyDescent="0.25">
      <c r="A21" s="11">
        <v>3</v>
      </c>
      <c r="E21" s="20"/>
      <c r="M21" s="16"/>
    </row>
    <row r="22" spans="1:15" ht="23.25" x14ac:dyDescent="0.25">
      <c r="B22" s="19" t="s">
        <v>950</v>
      </c>
      <c r="C22" s="23" t="s">
        <v>949</v>
      </c>
      <c r="E22" s="16"/>
      <c r="F22" s="17" t="str">
        <f ca="1">IF(ISBLANK(D20),"",IF(D20&gt;D24,B20,B24))</f>
        <v>Рекорд</v>
      </c>
      <c r="G22" s="14"/>
      <c r="H22" s="13">
        <v>13</v>
      </c>
      <c r="I22" s="22"/>
      <c r="M22" s="16"/>
    </row>
    <row r="23" spans="1:15" ht="15" customHeight="1" x14ac:dyDescent="0.25">
      <c r="E23" s="16"/>
      <c r="I23" s="20"/>
      <c r="M23" s="16"/>
    </row>
    <row r="24" spans="1:15" ht="18.75" x14ac:dyDescent="0.25">
      <c r="A24" s="11" t="s">
        <v>951</v>
      </c>
      <c r="B24" s="25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(1,1,,,A24)),0,0,200,1),0),2,,,A24)),""),IFERROR(INDIRECT(ADDRESS(MATCH(A25,OFFSET(INDIRECT(ADDRESS(3,2,,,A24)),1,6+MAX(OFFSET(INDIRECT(ADDRESS(3,2,,,A24)),0,0,1,20)),2*MAX(OFFSET(INDIRECT(ADDRESS(3,2,,,A24)),0,0,1,20)),1),0)+3,3,,,A24)),"")))</f>
        <v>Экип Каскет</v>
      </c>
      <c r="C24" s="24"/>
      <c r="D24" s="13">
        <v>9</v>
      </c>
      <c r="E24" s="12"/>
      <c r="I24" s="16"/>
      <c r="M24" s="16"/>
    </row>
    <row r="25" spans="1:15" ht="15" customHeight="1" x14ac:dyDescent="0.25">
      <c r="A25" s="11">
        <v>6</v>
      </c>
      <c r="I25" s="16"/>
      <c r="M25" s="16"/>
    </row>
    <row r="26" spans="1:15" ht="23.25" x14ac:dyDescent="0.25">
      <c r="G26" s="19" t="s">
        <v>950</v>
      </c>
      <c r="H26" s="23" t="s">
        <v>953</v>
      </c>
      <c r="I26" s="16"/>
      <c r="J26" s="17" t="str">
        <f ca="1">IF(ISBLANK(H22),"",IF(H22&gt;H30,F22,F30))</f>
        <v>Рекорд</v>
      </c>
      <c r="K26" s="14"/>
      <c r="L26" s="13">
        <v>4</v>
      </c>
      <c r="M26" s="12"/>
    </row>
    <row r="27" spans="1:15" ht="15" customHeight="1" x14ac:dyDescent="0.25">
      <c r="I27" s="16"/>
    </row>
    <row r="28" spans="1:15" ht="23.25" x14ac:dyDescent="0.25">
      <c r="A28" s="11" t="s">
        <v>951</v>
      </c>
      <c r="B28" s="15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(1,1,,,A28)),0,0,200,1),0),2,,,A28)),""),IFERROR(INDIRECT(ADDRESS(MATCH(A29,OFFSET(INDIRECT(ADDRESS(3,2,,,A28)),1,6+MAX(OFFSET(INDIRECT(ADDRESS(3,2,,,A28)),0,0,1,20)),2*MAX(OFFSET(INDIRECT(ADDRESS(3,2,,,A28)),0,0,1,20)),1),0)+3,3,,,A28)),"")))</f>
        <v>Три толстяка и Ко</v>
      </c>
      <c r="C28" s="14"/>
      <c r="D28" s="13">
        <v>13</v>
      </c>
      <c r="E28" s="22"/>
      <c r="I28" s="16"/>
    </row>
    <row r="29" spans="1:15" ht="15" customHeight="1" x14ac:dyDescent="0.25">
      <c r="A29" s="11">
        <v>2</v>
      </c>
      <c r="E29" s="20"/>
      <c r="I29" s="16"/>
    </row>
    <row r="30" spans="1:15" ht="23.25" x14ac:dyDescent="0.25">
      <c r="B30" s="19" t="s">
        <v>950</v>
      </c>
      <c r="C30" s="23" t="s">
        <v>952</v>
      </c>
      <c r="E30" s="16"/>
      <c r="F30" s="17" t="str">
        <f ca="1">IF(ISBLANK(D28),"",IF(D28&gt;D32,B28,B32))</f>
        <v>Три толстяка и Ко</v>
      </c>
      <c r="G30" s="14"/>
      <c r="H30" s="13">
        <v>10</v>
      </c>
      <c r="I30" s="12"/>
    </row>
    <row r="31" spans="1:15" ht="15" customHeight="1" x14ac:dyDescent="0.25">
      <c r="E31" s="16"/>
    </row>
    <row r="32" spans="1:15" ht="23.25" x14ac:dyDescent="0.25">
      <c r="A32" s="11" t="s">
        <v>951</v>
      </c>
      <c r="B32" s="15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(1,1,,,A32)),0,0,200,1),0),2,,,A32)),""),IFERROR(INDIRECT(ADDRESS(MATCH(A33,OFFSET(INDIRECT(ADDRESS(3,2,,,A32)),1,6+MAX(OFFSET(INDIRECT(ADDRESS(3,2,,,A32)),0,0,1,20)),2*MAX(OFFSET(INDIRECT(ADDRESS(3,2,,,A32)),0,0,1,20)),1),0)+3,3,,,A32)),"")))</f>
        <v>БИП</v>
      </c>
      <c r="C32" s="14"/>
      <c r="D32" s="13">
        <v>2</v>
      </c>
      <c r="E32" s="12"/>
    </row>
    <row r="33" spans="1:7" x14ac:dyDescent="0.25">
      <c r="A33" s="11">
        <v>7</v>
      </c>
    </row>
    <row r="36" spans="1:7" ht="23.25" x14ac:dyDescent="0.25">
      <c r="B36" s="15" t="str">
        <f ca="1">IF(ISBLANK(H6),"",IF(H6&gt;H14,F14,F6))</f>
        <v>Ниагара</v>
      </c>
      <c r="C36" s="14"/>
      <c r="D36" s="13">
        <v>1</v>
      </c>
      <c r="E36" s="22"/>
      <c r="F36" s="21"/>
      <c r="G36" s="21"/>
    </row>
    <row r="37" spans="1:7" ht="15" customHeight="1" x14ac:dyDescent="0.25">
      <c r="E37" s="20"/>
    </row>
    <row r="38" spans="1:7" ht="23.25" x14ac:dyDescent="0.25">
      <c r="C38" s="19" t="s">
        <v>950</v>
      </c>
      <c r="D38" s="18" t="s">
        <v>949</v>
      </c>
      <c r="E38" s="16"/>
      <c r="F38" s="17" t="str">
        <f ca="1">IF(ISBLANK(D36),"",IF(D36&gt;D40,B36,B40))</f>
        <v>Три толстяка и Ко</v>
      </c>
      <c r="G38" s="15"/>
    </row>
    <row r="39" spans="1:7" ht="15" customHeight="1" x14ac:dyDescent="0.25">
      <c r="E39" s="16"/>
    </row>
    <row r="40" spans="1:7" ht="23.25" x14ac:dyDescent="0.25">
      <c r="B40" s="15" t="str">
        <f ca="1">IF(ISBLANK(H22),"",IF(H22&gt;H30,F30,F22))</f>
        <v>Три толстяка и Ко</v>
      </c>
      <c r="C40" s="14"/>
      <c r="D40" s="13">
        <v>13</v>
      </c>
      <c r="E40" s="12"/>
    </row>
  </sheetData>
  <mergeCells count="20">
    <mergeCell ref="D1:H1"/>
    <mergeCell ref="N18:O18"/>
    <mergeCell ref="B20:C20"/>
    <mergeCell ref="F22:G22"/>
    <mergeCell ref="B24:C24"/>
    <mergeCell ref="B40:C40"/>
    <mergeCell ref="B28:C28"/>
    <mergeCell ref="F30:G30"/>
    <mergeCell ref="B32:C32"/>
    <mergeCell ref="B36:C36"/>
    <mergeCell ref="F36:G36"/>
    <mergeCell ref="F38:G38"/>
    <mergeCell ref="J26:K26"/>
    <mergeCell ref="B4:C4"/>
    <mergeCell ref="F6:G6"/>
    <mergeCell ref="B8:C8"/>
    <mergeCell ref="J10:K10"/>
    <mergeCell ref="B12:C12"/>
    <mergeCell ref="F14:G14"/>
    <mergeCell ref="B16:C16"/>
  </mergeCells>
  <pageMargins left="0.7" right="0.7" top="0.75" bottom="0.75" header="0.3" footer="0.3"/>
  <pageSetup paperSize="9" scale="66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topLeftCell="A4" zoomScale="85" zoomScaleNormal="85" workbookViewId="0">
      <selection activeCell="L26" sqref="L26"/>
    </sheetView>
  </sheetViews>
  <sheetFormatPr defaultRowHeight="15" x14ac:dyDescent="0.25"/>
  <cols>
    <col min="1" max="1" width="9.140625" style="11"/>
    <col min="2" max="15" width="9.140625" style="10" customWidth="1"/>
    <col min="16" max="16384" width="9.140625" style="10"/>
  </cols>
  <sheetData>
    <row r="1" spans="1:13" ht="20.25" customHeight="1" x14ac:dyDescent="0.25">
      <c r="B1" s="26"/>
      <c r="C1" s="26"/>
      <c r="D1" s="31" t="s">
        <v>958</v>
      </c>
      <c r="E1" s="26"/>
      <c r="F1" s="26"/>
      <c r="G1" s="26"/>
      <c r="H1" s="26"/>
      <c r="I1" s="26"/>
      <c r="J1" s="26"/>
      <c r="K1" s="26"/>
    </row>
    <row r="2" spans="1:13" ht="15" customHeight="1" x14ac:dyDescent="0.25">
      <c r="C2" s="26"/>
    </row>
    <row r="3" spans="1:13" ht="18.75" x14ac:dyDescent="0.25">
      <c r="A3" s="11" t="s">
        <v>951</v>
      </c>
      <c r="B3" s="25" t="str">
        <f ca="1">IF(LEFT(A4,1)="-",IF(ISBLANK(INDIRECT(ADDRESS(2^MID(A4,2,1)+2+(MID(A4,3,2)-1)*2^(MID(A4,2,1)+2),MID(A4,2,1)*4,,,A3))),"",IF(INDIRECT(ADDRESS(2^MID(A4,2,1)+2+(MID(A4,3,2)-1)*2^(MID(A4,2,1)+2),MID(A4,2,1)*4,,,A3))&gt;INDIRECT(ADDRESS(2^(1+MID(A4,2,1))+2^MID(A4,2,1)+2+(MID(A4,3,2)-1)*2^(MID(A4,2,1)+2),MID(A4,2,1)*4,,,A3)),INDIRECT(ADDRESS(2^(1+MID(A4,2,1))+2^MID(A4,2,1)+2+(MID(A4,3,2)-1)*2^(MID(A4,2,1)+2),MID(A4,2,1)*4-2,,,A3)),INDIRECT(ADDRESS(2^MID(A4,2,1)+2+(MID(A4,3,2)-1)*2^(MID(A4,2,1)+2),MID(A4,2,1)*4-2,,,A3)))),IF(LEFT(A3,1)="X",IFERROR(INDIRECT(ADDRESS(MATCH(A4,OFFSET(INDIRECT(ADDRESS(1,1,,,A3)),0,0,200,1),0),2,,,A3)),""),IFERROR(INDIRECT(ADDRESS(MATCH(A4,OFFSET(INDIRECT(ADDRESS(3,2,,,A3)),1,6+MAX(OFFSET(INDIRECT(ADDRESS(3,2,,,A3)),0,0,1,20)),2*MAX(OFFSET(INDIRECT(ADDRESS(3,2,,,A3)),0,0,1,20)),1),0)+3,3,,,A3)),"")))</f>
        <v>Виват+</v>
      </c>
      <c r="C3" s="24"/>
      <c r="D3" s="13">
        <v>8</v>
      </c>
      <c r="E3" s="22"/>
    </row>
    <row r="4" spans="1:13" ht="15" customHeight="1" x14ac:dyDescent="0.25">
      <c r="A4" s="11">
        <v>9</v>
      </c>
      <c r="C4" s="26"/>
      <c r="E4" s="20"/>
    </row>
    <row r="5" spans="1:13" ht="18.75" x14ac:dyDescent="0.25">
      <c r="B5" s="19" t="s">
        <v>950</v>
      </c>
      <c r="C5" s="23">
        <v>9</v>
      </c>
      <c r="E5" s="16"/>
      <c r="F5" s="29" t="str">
        <f ca="1">IF(ISBLANK(D3),"",IF(D3&gt;D7,B3,B7))</f>
        <v>Алибаба</v>
      </c>
      <c r="G5" s="24"/>
      <c r="H5" s="13">
        <v>1</v>
      </c>
      <c r="I5" s="22"/>
    </row>
    <row r="6" spans="1:13" ht="15" customHeight="1" x14ac:dyDescent="0.25">
      <c r="C6" s="26"/>
      <c r="E6" s="16"/>
      <c r="H6" s="10" t="s">
        <v>23</v>
      </c>
      <c r="I6" s="20"/>
    </row>
    <row r="7" spans="1:13" ht="18.75" x14ac:dyDescent="0.25">
      <c r="A7" s="11" t="s">
        <v>951</v>
      </c>
      <c r="B7" s="25" t="str">
        <f ca="1">IF(LEFT(A8,1)="-",IF(ISBLANK(INDIRECT(ADDRESS(2^MID(A8,2,1)+2+(MID(A8,3,2)-1)*2^(MID(A8,2,1)+2),MID(A8,2,1)*4,,,A7))),"",IF(INDIRECT(ADDRESS(2^MID(A8,2,1)+2+(MID(A8,3,2)-1)*2^(MID(A8,2,1)+2),MID(A8,2,1)*4,,,A7))&gt;INDIRECT(ADDRESS(2^(1+MID(A8,2,1))+2^MID(A8,2,1)+2+(MID(A8,3,2)-1)*2^(MID(A8,2,1)+2),MID(A8,2,1)*4,,,A7)),INDIRECT(ADDRESS(2^(1+MID(A8,2,1))+2^MID(A8,2,1)+2+(MID(A8,3,2)-1)*2^(MID(A8,2,1)+2),MID(A8,2,1)*4-2,,,A7)),INDIRECT(ADDRESS(2^MID(A8,2,1)+2+(MID(A8,3,2)-1)*2^(MID(A8,2,1)+2),MID(A8,2,1)*4-2,,,A7)))),IF(LEFT(A7,1)="X",IFERROR(INDIRECT(ADDRESS(MATCH(A8,OFFSET(INDIRECT(ADDRESS(1,1,,,A7)),0,0,200,1),0),2,,,A7)),""),IFERROR(INDIRECT(ADDRESS(MATCH(A8,OFFSET(INDIRECT(ADDRESS(3,2,,,A7)),1,6+MAX(OFFSET(INDIRECT(ADDRESS(3,2,,,A7)),0,0,1,20)),2*MAX(OFFSET(INDIRECT(ADDRESS(3,2,,,A7)),0,0,1,20)),1),0)+3,3,,,A7)),"")))</f>
        <v>Алибаба</v>
      </c>
      <c r="C7" s="24"/>
      <c r="D7" s="13">
        <v>13</v>
      </c>
      <c r="E7" s="12"/>
      <c r="I7" s="16"/>
    </row>
    <row r="8" spans="1:13" ht="15" customHeight="1" x14ac:dyDescent="0.25">
      <c r="A8" s="11">
        <v>16</v>
      </c>
      <c r="C8" s="26"/>
      <c r="I8" s="16"/>
    </row>
    <row r="9" spans="1:13" ht="18.75" x14ac:dyDescent="0.25">
      <c r="C9" s="26"/>
      <c r="G9" s="19" t="s">
        <v>950</v>
      </c>
      <c r="H9" s="23" t="s">
        <v>952</v>
      </c>
      <c r="I9" s="16"/>
      <c r="J9" s="29" t="str">
        <f ca="1">IF(ISBLANK(H5),"",IF(H5&gt;H13,F5,F13))</f>
        <v>Buddy</v>
      </c>
      <c r="K9" s="25"/>
      <c r="L9" s="13">
        <v>13</v>
      </c>
      <c r="M9" s="22"/>
    </row>
    <row r="10" spans="1:13" ht="15" customHeight="1" x14ac:dyDescent="0.25">
      <c r="C10" s="26"/>
      <c r="I10" s="16"/>
      <c r="M10" s="20"/>
    </row>
    <row r="11" spans="1:13" ht="18.75" x14ac:dyDescent="0.25">
      <c r="A11" s="11" t="s">
        <v>951</v>
      </c>
      <c r="B11" s="25" t="str">
        <f ca="1">IF(LEFT(A12,1)="-",IF(ISBLANK(INDIRECT(ADDRESS(2^MID(A12,2,1)+2+(MID(A12,3,2)-1)*2^(MID(A12,2,1)+2),MID(A12,2,1)*4,,,A11))),"",IF(INDIRECT(ADDRESS(2^MID(A12,2,1)+2+(MID(A12,3,2)-1)*2^(MID(A12,2,1)+2),MID(A12,2,1)*4,,,A11))&gt;INDIRECT(ADDRESS(2^(1+MID(A12,2,1))+2^MID(A12,2,1)+2+(MID(A12,3,2)-1)*2^(MID(A12,2,1)+2),MID(A12,2,1)*4,,,A11)),INDIRECT(ADDRESS(2^(1+MID(A12,2,1))+2^MID(A12,2,1)+2+(MID(A12,3,2)-1)*2^(MID(A12,2,1)+2),MID(A12,2,1)*4-2,,,A11)),INDIRECT(ADDRESS(2^MID(A12,2,1)+2+(MID(A12,3,2)-1)*2^(MID(A12,2,1)+2),MID(A12,2,1)*4-2,,,A11)))),IF(LEFT(A11,1)="X",IFERROR(INDIRECT(ADDRESS(MATCH(A12,OFFSET(INDIRECT(ADDRESS(1,1,,,A11)),0,0,200,1),0),2,,,A11)),""),IFERROR(INDIRECT(ADDRESS(MATCH(A12,OFFSET(INDIRECT(ADDRESS(3,2,,,A11)),1,6+MAX(OFFSET(INDIRECT(ADDRESS(3,2,,,A11)),0,0,1,20)),2*MAX(OFFSET(INDIRECT(ADDRESS(3,2,,,A11)),0,0,1,20)),1),0)+3,3,,,A11)),"")))</f>
        <v>Buddy</v>
      </c>
      <c r="C11" s="24"/>
      <c r="D11" s="13">
        <v>11</v>
      </c>
      <c r="E11" s="22"/>
      <c r="I11" s="16"/>
      <c r="M11" s="16"/>
    </row>
    <row r="12" spans="1:13" ht="15" customHeight="1" x14ac:dyDescent="0.25">
      <c r="A12" s="11">
        <v>12</v>
      </c>
      <c r="C12" s="26"/>
      <c r="E12" s="20"/>
      <c r="I12" s="16"/>
      <c r="M12" s="16"/>
    </row>
    <row r="13" spans="1:13" ht="18.75" x14ac:dyDescent="0.25">
      <c r="B13" s="19" t="s">
        <v>950</v>
      </c>
      <c r="C13" s="23">
        <v>11</v>
      </c>
      <c r="E13" s="16"/>
      <c r="F13" s="29" t="str">
        <f ca="1">IF(ISBLANK(D11),"",IF(D11&gt;D15,B11,B15))</f>
        <v>Buddy</v>
      </c>
      <c r="G13" s="24"/>
      <c r="H13" s="13">
        <v>13</v>
      </c>
      <c r="I13" s="12"/>
      <c r="M13" s="16"/>
    </row>
    <row r="14" spans="1:13" ht="15" customHeight="1" x14ac:dyDescent="0.25">
      <c r="E14" s="16"/>
      <c r="M14" s="16"/>
    </row>
    <row r="15" spans="1:13" ht="18.75" x14ac:dyDescent="0.25">
      <c r="A15" s="11" t="s">
        <v>951</v>
      </c>
      <c r="B15" s="25" t="str">
        <f ca="1">IF(LEFT(A16,1)="-",IF(ISBLANK(INDIRECT(ADDRESS(2^MID(A16,2,1)+2+(MID(A16,3,2)-1)*2^(MID(A16,2,1)+2),MID(A16,2,1)*4,,,A15))),"",IF(INDIRECT(ADDRESS(2^MID(A16,2,1)+2+(MID(A16,3,2)-1)*2^(MID(A16,2,1)+2),MID(A16,2,1)*4,,,A15))&gt;INDIRECT(ADDRESS(2^(1+MID(A16,2,1))+2^MID(A16,2,1)+2+(MID(A16,3,2)-1)*2^(MID(A16,2,1)+2),MID(A16,2,1)*4,,,A15)),INDIRECT(ADDRESS(2^(1+MID(A16,2,1))+2^MID(A16,2,1)+2+(MID(A16,3,2)-1)*2^(MID(A16,2,1)+2),MID(A16,2,1)*4-2,,,A15)),INDIRECT(ADDRESS(2^MID(A16,2,1)+2+(MID(A16,3,2)-1)*2^(MID(A16,2,1)+2),MID(A16,2,1)*4-2,,,A15)))),IF(LEFT(A15,1)="X",IFERROR(INDIRECT(ADDRESS(MATCH(A16,OFFSET(INDIRECT(ADDRESS(1,1,,,A15)),0,0,200,1),0),2,,,A15)),""),IFERROR(INDIRECT(ADDRESS(MATCH(A16,OFFSET(INDIRECT(ADDRESS(3,2,,,A15)),1,6+MAX(OFFSET(INDIRECT(ADDRESS(3,2,,,A15)),0,0,1,20)),2*MAX(OFFSET(INDIRECT(ADDRESS(3,2,,,A15)),0,0,1,20)),1),0)+3,3,,,A15)),"")))</f>
        <v>Бон Шанс+</v>
      </c>
      <c r="C15" s="24"/>
      <c r="D15" s="13">
        <v>6</v>
      </c>
      <c r="E15" s="12"/>
      <c r="M15" s="16"/>
    </row>
    <row r="16" spans="1:13" ht="15" customHeight="1" x14ac:dyDescent="0.25">
      <c r="A16" s="11">
        <v>13</v>
      </c>
      <c r="M16" s="16"/>
    </row>
    <row r="17" spans="1:18" ht="18.75" x14ac:dyDescent="0.25">
      <c r="B17" s="19"/>
      <c r="K17" s="19" t="s">
        <v>950</v>
      </c>
      <c r="L17" s="23" t="s">
        <v>953</v>
      </c>
      <c r="M17" s="16"/>
      <c r="N17" s="29" t="str">
        <f ca="1">IF(ISBLANK(L9),"",IF(L9&gt;L25,J9,J25))</f>
        <v>Buddy</v>
      </c>
      <c r="O17" s="25"/>
    </row>
    <row r="18" spans="1:18" ht="15" customHeight="1" x14ac:dyDescent="0.25">
      <c r="M18" s="16"/>
    </row>
    <row r="19" spans="1:18" ht="18.75" x14ac:dyDescent="0.25">
      <c r="A19" s="11" t="s">
        <v>951</v>
      </c>
      <c r="B19" s="25" t="str">
        <f ca="1">IF(LEFT(A20,1)="-",IF(ISBLANK(INDIRECT(ADDRESS(2^MID(A20,2,1)+2+(MID(A20,3,2)-1)*2^(MID(A20,2,1)+2),MID(A20,2,1)*4,,,A19))),"",IF(INDIRECT(ADDRESS(2^MID(A20,2,1)+2+(MID(A20,3,2)-1)*2^(MID(A20,2,1)+2),MID(A20,2,1)*4,,,A19))&gt;INDIRECT(ADDRESS(2^(1+MID(A20,2,1))+2^MID(A20,2,1)+2+(MID(A20,3,2)-1)*2^(MID(A20,2,1)+2),MID(A20,2,1)*4,,,A19)),INDIRECT(ADDRESS(2^(1+MID(A20,2,1))+2^MID(A20,2,1)+2+(MID(A20,3,2)-1)*2^(MID(A20,2,1)+2),MID(A20,2,1)*4-2,,,A19)),INDIRECT(ADDRESS(2^MID(A20,2,1)+2+(MID(A20,3,2)-1)*2^(MID(A20,2,1)+2),MID(A20,2,1)*4-2,,,A19)))),IF(LEFT(A19,1)="X",IFERROR(INDIRECT(ADDRESS(MATCH(A20,OFFSET(INDIRECT(ADDRESS(1,1,,,A19)),0,0,200,1),0),2,,,A19)),""),IFERROR(INDIRECT(ADDRESS(MATCH(A20,OFFSET(INDIRECT(ADDRESS(3,2,,,A19)),1,6+MAX(OFFSET(INDIRECT(ADDRESS(3,2,,,A19)),0,0,1,20)),2*MAX(OFFSET(INDIRECT(ADDRESS(3,2,,,A19)),0,0,1,20)),1),0)+3,3,,,A19)),"")))</f>
        <v>Бобовцы</v>
      </c>
      <c r="C19" s="24"/>
      <c r="D19" s="13">
        <v>13</v>
      </c>
      <c r="E19" s="22"/>
      <c r="M19" s="16"/>
    </row>
    <row r="20" spans="1:18" ht="15" customHeight="1" x14ac:dyDescent="0.25">
      <c r="A20" s="11">
        <v>11</v>
      </c>
      <c r="E20" s="20"/>
      <c r="M20" s="16"/>
    </row>
    <row r="21" spans="1:18" ht="18.75" x14ac:dyDescent="0.25">
      <c r="B21" s="19" t="s">
        <v>950</v>
      </c>
      <c r="C21" s="23">
        <v>13</v>
      </c>
      <c r="E21" s="16"/>
      <c r="F21" s="29" t="str">
        <f ca="1">IF(ISBLANK(D19),"",IF(D19&gt;D23,B19,B23))</f>
        <v>Бобовцы</v>
      </c>
      <c r="G21" s="24"/>
      <c r="H21" s="13">
        <v>11</v>
      </c>
      <c r="I21" s="22"/>
      <c r="M21" s="16"/>
    </row>
    <row r="22" spans="1:18" ht="15" customHeight="1" x14ac:dyDescent="0.25">
      <c r="E22" s="16"/>
      <c r="I22" s="20"/>
      <c r="M22" s="16"/>
    </row>
    <row r="23" spans="1:18" ht="18.75" x14ac:dyDescent="0.25">
      <c r="A23" s="11" t="s">
        <v>951</v>
      </c>
      <c r="B23" s="25" t="str">
        <f ca="1">IF(LEFT(A24,1)="-",IF(ISBLANK(INDIRECT(ADDRESS(2^MID(A24,2,1)+2+(MID(A24,3,2)-1)*2^(MID(A24,2,1)+2),MID(A24,2,1)*4,,,A23))),"",IF(INDIRECT(ADDRESS(2^MID(A24,2,1)+2+(MID(A24,3,2)-1)*2^(MID(A24,2,1)+2),MID(A24,2,1)*4,,,A23))&gt;INDIRECT(ADDRESS(2^(1+MID(A24,2,1))+2^MID(A24,2,1)+2+(MID(A24,3,2)-1)*2^(MID(A24,2,1)+2),MID(A24,2,1)*4,,,A23)),INDIRECT(ADDRESS(2^(1+MID(A24,2,1))+2^MID(A24,2,1)+2+(MID(A24,3,2)-1)*2^(MID(A24,2,1)+2),MID(A24,2,1)*4-2,,,A23)),INDIRECT(ADDRESS(2^MID(A24,2,1)+2+(MID(A24,3,2)-1)*2^(MID(A24,2,1)+2),MID(A24,2,1)*4-2,,,A23)))),IF(LEFT(A23,1)="X",IFERROR(INDIRECT(ADDRESS(MATCH(A24,OFFSET(INDIRECT(ADDRESS(1,1,,,A23)),0,0,200,1),0),2,,,A23)),""),IFERROR(INDIRECT(ADDRESS(MATCH(A24,OFFSET(INDIRECT(ADDRESS(3,2,,,A23)),1,6+MAX(OFFSET(INDIRECT(ADDRESS(3,2,,,A23)),0,0,1,20)),2*MAX(OFFSET(INDIRECT(ADDRESS(3,2,,,A23)),0,0,1,20)),1),0)+3,3,,,A23)),"")))</f>
        <v>Чатлане</v>
      </c>
      <c r="C23" s="24"/>
      <c r="D23" s="13">
        <v>4</v>
      </c>
      <c r="E23" s="12"/>
      <c r="I23" s="16"/>
      <c r="M23" s="16"/>
    </row>
    <row r="24" spans="1:18" ht="15" customHeight="1" x14ac:dyDescent="0.25">
      <c r="A24" s="11">
        <v>14</v>
      </c>
      <c r="I24" s="16"/>
      <c r="M24" s="16"/>
    </row>
    <row r="25" spans="1:18" ht="18.75" x14ac:dyDescent="0.3">
      <c r="G25" s="30" t="s">
        <v>950</v>
      </c>
      <c r="H25" s="23" t="s">
        <v>954</v>
      </c>
      <c r="I25" s="16"/>
      <c r="J25" s="29" t="str">
        <f ca="1">IF(ISBLANK(H21),"",IF(H21&gt;H29,F21,F29))</f>
        <v>Де Лисс</v>
      </c>
      <c r="K25" s="24"/>
      <c r="L25" s="13">
        <v>11</v>
      </c>
      <c r="M25" s="12"/>
      <c r="R25" s="10" t="s">
        <v>23</v>
      </c>
    </row>
    <row r="26" spans="1:18" ht="15" customHeight="1" x14ac:dyDescent="0.25">
      <c r="I26" s="16"/>
    </row>
    <row r="27" spans="1:18" ht="18.75" x14ac:dyDescent="0.25">
      <c r="A27" s="11" t="s">
        <v>951</v>
      </c>
      <c r="B27" s="25" t="str">
        <f ca="1">IF(LEFT(A28,1)="-",IF(ISBLANK(INDIRECT(ADDRESS(2^MID(A28,2,1)+2+(MID(A28,3,2)-1)*2^(MID(A28,2,1)+2),MID(A28,2,1)*4,,,A27))),"",IF(INDIRECT(ADDRESS(2^MID(A28,2,1)+2+(MID(A28,3,2)-1)*2^(MID(A28,2,1)+2),MID(A28,2,1)*4,,,A27))&gt;INDIRECT(ADDRESS(2^(1+MID(A28,2,1))+2^MID(A28,2,1)+2+(MID(A28,3,2)-1)*2^(MID(A28,2,1)+2),MID(A28,2,1)*4,,,A27)),INDIRECT(ADDRESS(2^(1+MID(A28,2,1))+2^MID(A28,2,1)+2+(MID(A28,3,2)-1)*2^(MID(A28,2,1)+2),MID(A28,2,1)*4-2,,,A27)),INDIRECT(ADDRESS(2^MID(A28,2,1)+2+(MID(A28,3,2)-1)*2^(MID(A28,2,1)+2),MID(A28,2,1)*4-2,,,A27)))),IF(LEFT(A27,1)="X",IFERROR(INDIRECT(ADDRESS(MATCH(A28,OFFSET(INDIRECT(ADDRESS(1,1,,,A27)),0,0,200,1),0),2,,,A27)),""),IFERROR(INDIRECT(ADDRESS(MATCH(A28,OFFSET(INDIRECT(ADDRESS(3,2,,,A27)),1,6+MAX(OFFSET(INDIRECT(ADDRESS(3,2,,,A27)),0,0,1,20)),2*MAX(OFFSET(INDIRECT(ADDRESS(3,2,,,A27)),0,0,1,20)),1),0)+3,3,,,A27)),"")))</f>
        <v>Де Лисс</v>
      </c>
      <c r="C27" s="24"/>
      <c r="D27" s="13">
        <v>13</v>
      </c>
      <c r="E27" s="22"/>
      <c r="I27" s="16"/>
    </row>
    <row r="28" spans="1:18" ht="15" customHeight="1" x14ac:dyDescent="0.25">
      <c r="A28" s="11">
        <v>10</v>
      </c>
      <c r="E28" s="20"/>
      <c r="I28" s="16"/>
    </row>
    <row r="29" spans="1:18" ht="18.75" x14ac:dyDescent="0.25">
      <c r="B29" s="19" t="s">
        <v>950</v>
      </c>
      <c r="C29" s="23">
        <v>15</v>
      </c>
      <c r="E29" s="16"/>
      <c r="F29" s="29" t="str">
        <f ca="1">IF(ISBLANK(D27),"",IF(D27&gt;D31,B27,B31))</f>
        <v>Де Лисс</v>
      </c>
      <c r="G29" s="24"/>
      <c r="H29" s="13">
        <v>13</v>
      </c>
      <c r="I29" s="12"/>
    </row>
    <row r="30" spans="1:18" ht="15" customHeight="1" x14ac:dyDescent="0.25">
      <c r="E30" s="16"/>
    </row>
    <row r="31" spans="1:18" ht="18.75" x14ac:dyDescent="0.25">
      <c r="A31" s="11" t="s">
        <v>951</v>
      </c>
      <c r="B31" s="25" t="str">
        <f ca="1">IF(LEFT(A32,1)="-",IF(ISBLANK(INDIRECT(ADDRESS(2^MID(A32,2,1)+2+(MID(A32,3,2)-1)*2^(MID(A32,2,1)+2),MID(A32,2,1)*4,,,A31))),"",IF(INDIRECT(ADDRESS(2^MID(A32,2,1)+2+(MID(A32,3,2)-1)*2^(MID(A32,2,1)+2),MID(A32,2,1)*4,,,A31))&gt;INDIRECT(ADDRESS(2^(1+MID(A32,2,1))+2^MID(A32,2,1)+2+(MID(A32,3,2)-1)*2^(MID(A32,2,1)+2),MID(A32,2,1)*4,,,A31)),INDIRECT(ADDRESS(2^(1+MID(A32,2,1))+2^MID(A32,2,1)+2+(MID(A32,3,2)-1)*2^(MID(A32,2,1)+2),MID(A32,2,1)*4-2,,,A31)),INDIRECT(ADDRESS(2^MID(A32,2,1)+2+(MID(A32,3,2)-1)*2^(MID(A32,2,1)+2),MID(A32,2,1)*4-2,,,A31)))),IF(LEFT(A31,1)="X",IFERROR(INDIRECT(ADDRESS(MATCH(A32,OFFSET(INDIRECT(ADDRESS(1,1,,,A31)),0,0,200,1),0),2,,,A31)),""),IFERROR(INDIRECT(ADDRESS(MATCH(A32,OFFSET(INDIRECT(ADDRESS(3,2,,,A31)),1,6+MAX(OFFSET(INDIRECT(ADDRESS(3,2,,,A31)),0,0,1,20)),2*MAX(OFFSET(INDIRECT(ADDRESS(3,2,,,A31)),0,0,1,20)),1),0)+3,3,,,A31)),"")))</f>
        <v>Апельсин</v>
      </c>
      <c r="C31" s="24"/>
      <c r="D31" s="13">
        <v>3</v>
      </c>
      <c r="E31" s="12"/>
    </row>
    <row r="32" spans="1:18" x14ac:dyDescent="0.25">
      <c r="A32" s="11">
        <v>15</v>
      </c>
    </row>
    <row r="33" spans="1:10" x14ac:dyDescent="0.25">
      <c r="E33" s="10" t="s">
        <v>23</v>
      </c>
    </row>
    <row r="34" spans="1:10" x14ac:dyDescent="0.25">
      <c r="A34"/>
      <c r="B34"/>
      <c r="C34"/>
      <c r="D34"/>
      <c r="E34"/>
      <c r="F34"/>
      <c r="G34"/>
      <c r="H34"/>
      <c r="I34"/>
      <c r="J34"/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ht="15" customHeight="1" x14ac:dyDescent="0.25">
      <c r="A36"/>
      <c r="B36"/>
      <c r="C36"/>
      <c r="D36"/>
      <c r="E36"/>
      <c r="F36"/>
      <c r="G36"/>
      <c r="H36"/>
      <c r="I36"/>
      <c r="J36"/>
    </row>
    <row r="37" spans="1:10" x14ac:dyDescent="0.25">
      <c r="A37"/>
      <c r="B37"/>
      <c r="C37"/>
      <c r="D37"/>
      <c r="E37"/>
      <c r="F37"/>
      <c r="G37"/>
      <c r="H37"/>
      <c r="I37"/>
      <c r="J37"/>
    </row>
    <row r="38" spans="1:10" ht="15" customHeight="1" x14ac:dyDescent="0.25">
      <c r="A38"/>
      <c r="B38"/>
      <c r="C38"/>
      <c r="D38"/>
      <c r="E38"/>
      <c r="F38"/>
      <c r="G38"/>
      <c r="H38"/>
      <c r="I38"/>
      <c r="J38"/>
    </row>
    <row r="39" spans="1:10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</sheetData>
  <mergeCells count="15">
    <mergeCell ref="F29:G29"/>
    <mergeCell ref="B31:C31"/>
    <mergeCell ref="N17:O17"/>
    <mergeCell ref="B19:C19"/>
    <mergeCell ref="F21:G21"/>
    <mergeCell ref="B23:C23"/>
    <mergeCell ref="B27:C27"/>
    <mergeCell ref="J25:K25"/>
    <mergeCell ref="F13:G13"/>
    <mergeCell ref="B15:C15"/>
    <mergeCell ref="B3:C3"/>
    <mergeCell ref="F5:G5"/>
    <mergeCell ref="B7:C7"/>
    <mergeCell ref="J9:K9"/>
    <mergeCell ref="B11:C11"/>
  </mergeCells>
  <pageMargins left="0.7" right="0.7" top="0.75" bottom="0.75" header="0.3" footer="0.3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2"/>
  <sheetViews>
    <sheetView workbookViewId="0">
      <selection activeCell="A2" sqref="A2"/>
    </sheetView>
  </sheetViews>
  <sheetFormatPr defaultRowHeight="15" x14ac:dyDescent="0.25"/>
  <cols>
    <col min="1" max="1" width="10.28515625" customWidth="1"/>
    <col min="2" max="2" width="11.140625" customWidth="1"/>
  </cols>
  <sheetData>
    <row r="1" spans="1:2" s="2" customFormat="1" ht="15.75" x14ac:dyDescent="0.25">
      <c r="A1" s="2" t="s">
        <v>1</v>
      </c>
      <c r="B1" s="2" t="s">
        <v>2</v>
      </c>
    </row>
    <row r="2" spans="1:2" s="1" customForma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00"/>
  <sheetViews>
    <sheetView workbookViewId="0">
      <selection activeCell="C10" sqref="C10"/>
    </sheetView>
  </sheetViews>
  <sheetFormatPr defaultRowHeight="15" x14ac:dyDescent="0.25"/>
  <cols>
    <col min="1" max="1" width="22.85546875" customWidth="1"/>
    <col min="3" max="6" width="22.85546875" customWidth="1"/>
    <col min="7" max="14" width="9.140625" hidden="1" customWidth="1"/>
  </cols>
  <sheetData>
    <row r="1" spans="1:16" s="3" customFormat="1" x14ac:dyDescent="0.25">
      <c r="A1" s="6" t="s">
        <v>4</v>
      </c>
      <c r="B1" s="6" t="s">
        <v>5</v>
      </c>
      <c r="C1" s="6" t="s">
        <v>6</v>
      </c>
      <c r="D1" s="6" t="s">
        <v>7</v>
      </c>
      <c r="E1" s="6" t="s">
        <v>8</v>
      </c>
      <c r="F1" s="6" t="s">
        <v>9</v>
      </c>
    </row>
    <row r="2" spans="1:16" x14ac:dyDescent="0.25">
      <c r="A2" s="7" t="s">
        <v>896</v>
      </c>
      <c r="B2" s="7">
        <v>112</v>
      </c>
      <c r="C2" s="7" t="s">
        <v>86</v>
      </c>
      <c r="D2" s="7" t="s">
        <v>119</v>
      </c>
      <c r="E2" s="7" t="s">
        <v>270</v>
      </c>
      <c r="F2" s="7" t="s">
        <v>617</v>
      </c>
      <c r="G2">
        <f>IF(C2="","",MATCH(C2,База!$A:$A,0))</f>
        <v>65</v>
      </c>
      <c r="H2">
        <f>IF(D2="","",MATCH(D2,База!$A:$A,0))</f>
        <v>99</v>
      </c>
      <c r="I2">
        <f>IF(E2="","",MATCH(E2,База!$A:$A,0))</f>
        <v>255</v>
      </c>
      <c r="J2">
        <f>IF(F2="","",MATCH(F2,База!$A:$A,0))</f>
        <v>609</v>
      </c>
      <c r="K2" t="str">
        <f ca="1">IF(ISNA(G2),3,IF(G2="","",IF(INDIRECT(ADDRESS(G2,7,,,"База"))=0,2,IF(INDIRECT(ADDRESS(G2,3,,,"База"))=1,"",1))))</f>
        <v/>
      </c>
      <c r="L2" t="str">
        <f ca="1">IF(ISNA(H2),3,IF(H2="","",IF(INDIRECT(ADDRESS(H2,7,,,"База"))=0,2,IF(INDIRECT(ADDRESS(H2,3,,,"База"))=1,"",1))))</f>
        <v/>
      </c>
      <c r="M2" t="str">
        <f ca="1">IF(ISNA(I2),3,IF(I2="","",IF(INDIRECT(ADDRESS(I2,7,,,"База"))=0,2,IF(INDIRECT(ADDRESS(I2,3,,,"База"))=1,"",1))))</f>
        <v/>
      </c>
      <c r="N2" t="str">
        <f ca="1">IF(ISNA(J2),3,IF(J2="","",IF(INDIRECT(ADDRESS(J2,7,,,"База"))=0,2,IF(INDIRECT(ADDRESS(J2,3,,,"База"))=1,"",1))))</f>
        <v/>
      </c>
      <c r="P2" s="3"/>
    </row>
    <row r="3" spans="1:16" x14ac:dyDescent="0.25">
      <c r="A3" s="7" t="s">
        <v>897</v>
      </c>
      <c r="B3" s="7">
        <v>32</v>
      </c>
      <c r="C3" s="7" t="s">
        <v>394</v>
      </c>
      <c r="D3" s="7" t="s">
        <v>898</v>
      </c>
      <c r="E3" s="7" t="s">
        <v>899</v>
      </c>
      <c r="F3" s="7"/>
      <c r="G3">
        <f>IF(C3="","",MATCH(C3,База!$A:$A,0))</f>
        <v>383</v>
      </c>
      <c r="H3">
        <f>IF(D3="","",MATCH(D3,База!$A:$A,0))</f>
        <v>512</v>
      </c>
      <c r="I3">
        <f>IF(E3="","",MATCH(E3,База!$A:$A,0))</f>
        <v>323</v>
      </c>
      <c r="J3" t="str">
        <f>IF(F3="","",MATCH(F3,База!$A:$A,0))</f>
        <v/>
      </c>
      <c r="K3">
        <f t="shared" ref="K3:K66" ca="1" si="0">IF(ISNA(G3),3,IF(G3="","",IF(INDIRECT(ADDRESS(G3,7,,,"База"))=0,2,IF(INDIRECT(ADDRESS(G3,3,,,"База"))=1,"",1))))</f>
        <v>1</v>
      </c>
      <c r="L3">
        <f t="shared" ref="L3:L66" ca="1" si="1">IF(ISNA(H3),3,IF(H3="","",IF(INDIRECT(ADDRESS(H3,7,,,"База"))=0,2,IF(INDIRECT(ADDRESS(H3,3,,,"База"))=1,"",1))))</f>
        <v>1</v>
      </c>
      <c r="M3">
        <f t="shared" ref="M3:M66" ca="1" si="2">IF(ISNA(I3),3,IF(I3="","",IF(INDIRECT(ADDRESS(I3,7,,,"База"))=0,2,IF(INDIRECT(ADDRESS(I3,3,,,"База"))=1,"",1))))</f>
        <v>1</v>
      </c>
      <c r="N3" t="str">
        <f t="shared" ref="N3:N66" ca="1" si="3">IF(ISNA(J3),3,IF(J3="","",IF(INDIRECT(ADDRESS(J3,7,,,"База"))=0,2,IF(INDIRECT(ADDRESS(J3,3,,,"База"))=1,"",1))))</f>
        <v/>
      </c>
      <c r="P3" s="3"/>
    </row>
    <row r="4" spans="1:16" x14ac:dyDescent="0.25">
      <c r="A4" s="7" t="s">
        <v>827</v>
      </c>
      <c r="B4" s="7">
        <v>180</v>
      </c>
      <c r="C4" s="7" t="s">
        <v>168</v>
      </c>
      <c r="D4" s="7" t="s">
        <v>490</v>
      </c>
      <c r="E4" s="7" t="s">
        <v>491</v>
      </c>
      <c r="F4" s="7" t="s">
        <v>645</v>
      </c>
      <c r="G4">
        <f>IF(C4="","",MATCH(C4,База!$A:$A,0))</f>
        <v>151</v>
      </c>
      <c r="H4">
        <f>IF(D4="","",MATCH(D4,База!$A:$A,0))</f>
        <v>479</v>
      </c>
      <c r="I4">
        <f>IF(E4="","",MATCH(E4,База!$A:$A,0))</f>
        <v>480</v>
      </c>
      <c r="J4">
        <f>IF(F4="","",MATCH(F4,База!$A:$A,0))</f>
        <v>638</v>
      </c>
      <c r="K4" t="str">
        <f t="shared" ca="1" si="0"/>
        <v/>
      </c>
      <c r="L4" t="str">
        <f t="shared" ca="1" si="1"/>
        <v/>
      </c>
      <c r="M4" t="str">
        <f t="shared" ca="1" si="2"/>
        <v/>
      </c>
      <c r="N4" t="str">
        <f t="shared" ca="1" si="3"/>
        <v/>
      </c>
      <c r="P4" s="3"/>
    </row>
    <row r="5" spans="1:16" x14ac:dyDescent="0.25">
      <c r="A5" s="8" t="s">
        <v>721</v>
      </c>
      <c r="B5" s="9">
        <v>289</v>
      </c>
      <c r="C5" s="7" t="s">
        <v>65</v>
      </c>
      <c r="D5" s="7"/>
      <c r="E5" s="7" t="s">
        <v>163</v>
      </c>
      <c r="F5" s="7" t="s">
        <v>459</v>
      </c>
      <c r="G5">
        <f>IF(C5="","",MATCH(C5,База!$A:$A,0))</f>
        <v>44</v>
      </c>
      <c r="H5" t="str">
        <f>IF(D5="","",MATCH(D5,База!$A:$A,0))</f>
        <v/>
      </c>
      <c r="I5">
        <f>IF(E5="","",MATCH(E5,База!$A:$A,0))</f>
        <v>146</v>
      </c>
      <c r="J5">
        <f>IF(F5="","",MATCH(F5,База!$A:$A,0))</f>
        <v>448</v>
      </c>
      <c r="K5" t="str">
        <f t="shared" ca="1" si="0"/>
        <v/>
      </c>
      <c r="L5" t="str">
        <f t="shared" ca="1" si="1"/>
        <v/>
      </c>
      <c r="M5" t="str">
        <f t="shared" ca="1" si="2"/>
        <v/>
      </c>
      <c r="N5" t="str">
        <f t="shared" ca="1" si="3"/>
        <v/>
      </c>
      <c r="P5" s="3"/>
    </row>
    <row r="6" spans="1:16" x14ac:dyDescent="0.25">
      <c r="A6" s="8" t="s">
        <v>900</v>
      </c>
      <c r="B6" s="9">
        <v>240</v>
      </c>
      <c r="C6" s="7" t="s">
        <v>118</v>
      </c>
      <c r="D6" s="7" t="s">
        <v>180</v>
      </c>
      <c r="E6" s="7" t="s">
        <v>210</v>
      </c>
      <c r="F6" s="7" t="s">
        <v>295</v>
      </c>
      <c r="G6">
        <f>IF(C6="","",MATCH(C6,База!$A:$A,0))</f>
        <v>98</v>
      </c>
      <c r="H6">
        <f>IF(D6="","",MATCH(D6,База!$A:$A,0))</f>
        <v>163</v>
      </c>
      <c r="I6">
        <f>IF(E6="","",MATCH(E6,База!$A:$A,0))</f>
        <v>194</v>
      </c>
      <c r="J6">
        <f>IF(F6="","",MATCH(F6,База!$A:$A,0))</f>
        <v>281</v>
      </c>
      <c r="K6" t="str">
        <f t="shared" ca="1" si="0"/>
        <v/>
      </c>
      <c r="L6" t="str">
        <f t="shared" ca="1" si="1"/>
        <v/>
      </c>
      <c r="M6" t="str">
        <f t="shared" ca="1" si="2"/>
        <v/>
      </c>
      <c r="N6" t="str">
        <f t="shared" ca="1" si="3"/>
        <v/>
      </c>
      <c r="P6" s="3"/>
    </row>
    <row r="7" spans="1:16" x14ac:dyDescent="0.25">
      <c r="A7" s="8" t="s">
        <v>770</v>
      </c>
      <c r="B7" s="7">
        <v>275</v>
      </c>
      <c r="C7" s="7" t="s">
        <v>37</v>
      </c>
      <c r="D7" s="7" t="s">
        <v>111</v>
      </c>
      <c r="E7" s="7"/>
      <c r="F7" s="7" t="s">
        <v>629</v>
      </c>
      <c r="G7">
        <f>IF(C7="","",MATCH(C7,База!$A:$A,0))</f>
        <v>16</v>
      </c>
      <c r="H7">
        <f>IF(D7="","",MATCH(D7,База!$A:$A,0))</f>
        <v>91</v>
      </c>
      <c r="I7" t="str">
        <f>IF(E7="","",MATCH(E7,База!$A:$A,0))</f>
        <v/>
      </c>
      <c r="J7">
        <f>IF(F7="","",MATCH(F7,База!$A:$A,0))</f>
        <v>621</v>
      </c>
      <c r="K7" t="str">
        <f t="shared" ca="1" si="0"/>
        <v/>
      </c>
      <c r="L7" t="str">
        <f t="shared" ca="1" si="1"/>
        <v/>
      </c>
      <c r="M7" t="str">
        <f t="shared" ca="1" si="2"/>
        <v/>
      </c>
      <c r="N7" t="str">
        <f t="shared" ca="1" si="3"/>
        <v/>
      </c>
      <c r="P7" s="3"/>
    </row>
    <row r="8" spans="1:16" x14ac:dyDescent="0.25">
      <c r="A8" s="7" t="s">
        <v>901</v>
      </c>
      <c r="B8" s="7">
        <v>22</v>
      </c>
      <c r="C8" s="7" t="s">
        <v>286</v>
      </c>
      <c r="D8" s="7" t="s">
        <v>133</v>
      </c>
      <c r="E8" s="7" t="s">
        <v>460</v>
      </c>
      <c r="F8" s="7"/>
      <c r="G8">
        <f>IF(C8="","",MATCH(C8,База!$A:$A,0))</f>
        <v>272</v>
      </c>
      <c r="H8">
        <f>IF(D8="","",MATCH(D8,База!$A:$A,0))</f>
        <v>114</v>
      </c>
      <c r="I8">
        <f>IF(E8="","",MATCH(E8,База!$A:$A,0))</f>
        <v>449</v>
      </c>
      <c r="J8" t="str">
        <f>IF(F8="","",MATCH(F8,База!$A:$A,0))</f>
        <v/>
      </c>
      <c r="K8">
        <f t="shared" ca="1" si="0"/>
        <v>1</v>
      </c>
      <c r="L8">
        <f t="shared" ca="1" si="1"/>
        <v>1</v>
      </c>
      <c r="M8">
        <f t="shared" ca="1" si="2"/>
        <v>1</v>
      </c>
      <c r="N8" t="str">
        <f t="shared" ca="1" si="3"/>
        <v/>
      </c>
      <c r="P8" s="3"/>
    </row>
    <row r="9" spans="1:16" x14ac:dyDescent="0.25">
      <c r="A9" s="8" t="s">
        <v>848</v>
      </c>
      <c r="B9" s="7">
        <v>209</v>
      </c>
      <c r="C9" s="7" t="s">
        <v>147</v>
      </c>
      <c r="D9" s="7" t="s">
        <v>237</v>
      </c>
      <c r="E9" s="7" t="s">
        <v>634</v>
      </c>
      <c r="F9" s="7" t="s">
        <v>692</v>
      </c>
      <c r="G9">
        <f>IF(C9="","",MATCH(C9,База!$A:$A,0))</f>
        <v>129</v>
      </c>
      <c r="H9">
        <f>IF(D9="","",MATCH(D9,База!$A:$A,0))</f>
        <v>222</v>
      </c>
      <c r="I9">
        <f>IF(E9="","",MATCH(E9,База!$A:$A,0))</f>
        <v>626</v>
      </c>
      <c r="J9">
        <f>IF(F9="","",MATCH(F9,База!$A:$A,0))</f>
        <v>685</v>
      </c>
      <c r="K9" t="str">
        <f t="shared" ca="1" si="0"/>
        <v/>
      </c>
      <c r="L9" t="str">
        <f t="shared" ca="1" si="1"/>
        <v/>
      </c>
      <c r="M9" t="str">
        <f t="shared" ca="1" si="2"/>
        <v/>
      </c>
      <c r="N9" t="str">
        <f t="shared" ca="1" si="3"/>
        <v/>
      </c>
      <c r="P9" s="3"/>
    </row>
    <row r="10" spans="1:16" x14ac:dyDescent="0.25">
      <c r="A10" s="7" t="s">
        <v>870</v>
      </c>
      <c r="B10" s="7">
        <v>163</v>
      </c>
      <c r="C10" s="7"/>
      <c r="D10" s="7" t="s">
        <v>141</v>
      </c>
      <c r="E10" s="7" t="s">
        <v>144</v>
      </c>
      <c r="F10" s="7" t="s">
        <v>601</v>
      </c>
      <c r="G10" t="str">
        <f>IF(C10="","",MATCH(C10,База!$A:$A,0))</f>
        <v/>
      </c>
      <c r="H10">
        <f>IF(D10="","",MATCH(D10,База!$A:$A,0))</f>
        <v>123</v>
      </c>
      <c r="I10">
        <f>IF(E10="","",MATCH(E10,База!$A:$A,0))</f>
        <v>126</v>
      </c>
      <c r="J10">
        <f>IF(F10="","",MATCH(F10,База!$A:$A,0))</f>
        <v>593</v>
      </c>
      <c r="K10" t="str">
        <f t="shared" ca="1" si="0"/>
        <v/>
      </c>
      <c r="L10" t="str">
        <f t="shared" ca="1" si="1"/>
        <v/>
      </c>
      <c r="M10" t="str">
        <f t="shared" ca="1" si="2"/>
        <v/>
      </c>
      <c r="N10" t="str">
        <f t="shared" ca="1" si="3"/>
        <v/>
      </c>
      <c r="P10" s="3"/>
    </row>
    <row r="11" spans="1:16" x14ac:dyDescent="0.25">
      <c r="A11" s="8" t="s">
        <v>843</v>
      </c>
      <c r="B11" s="9">
        <v>277</v>
      </c>
      <c r="C11" s="7" t="s">
        <v>142</v>
      </c>
      <c r="D11" s="7" t="s">
        <v>545</v>
      </c>
      <c r="E11" s="7" t="s">
        <v>608</v>
      </c>
      <c r="F11" s="7" t="s">
        <v>633</v>
      </c>
      <c r="G11">
        <f>IF(C11="","",MATCH(C11,База!$A:$A,0))</f>
        <v>124</v>
      </c>
      <c r="H11">
        <f>IF(D11="","",MATCH(D11,База!$A:$A,0))</f>
        <v>536</v>
      </c>
      <c r="I11">
        <f>IF(E11="","",MATCH(E11,База!$A:$A,0))</f>
        <v>600</v>
      </c>
      <c r="J11">
        <f>IF(F11="","",MATCH(F11,База!$A:$A,0))</f>
        <v>625</v>
      </c>
      <c r="K11" t="str">
        <f t="shared" ca="1" si="0"/>
        <v/>
      </c>
      <c r="L11" t="str">
        <f t="shared" ca="1" si="1"/>
        <v/>
      </c>
      <c r="M11" t="str">
        <f t="shared" ca="1" si="2"/>
        <v/>
      </c>
      <c r="N11" t="str">
        <f t="shared" ca="1" si="3"/>
        <v/>
      </c>
      <c r="P11" s="3"/>
    </row>
    <row r="12" spans="1:16" x14ac:dyDescent="0.25">
      <c r="A12" s="7" t="s">
        <v>837</v>
      </c>
      <c r="B12" s="9">
        <v>190</v>
      </c>
      <c r="C12" s="7" t="s">
        <v>222</v>
      </c>
      <c r="D12" s="7" t="s">
        <v>285</v>
      </c>
      <c r="E12" s="7" t="s">
        <v>497</v>
      </c>
      <c r="F12" s="7" t="s">
        <v>609</v>
      </c>
      <c r="G12">
        <f>IF(C12="","",MATCH(C12,База!$A:$A,0))</f>
        <v>206</v>
      </c>
      <c r="H12">
        <f>IF(D12="","",MATCH(D12,База!$A:$A,0))</f>
        <v>271</v>
      </c>
      <c r="I12">
        <f>IF(E12="","",MATCH(E12,База!$A:$A,0))</f>
        <v>486</v>
      </c>
      <c r="J12">
        <f>IF(F12="","",MATCH(F12,База!$A:$A,0))</f>
        <v>601</v>
      </c>
      <c r="K12" t="str">
        <f t="shared" ca="1" si="0"/>
        <v/>
      </c>
      <c r="L12" t="str">
        <f t="shared" ca="1" si="1"/>
        <v/>
      </c>
      <c r="M12" t="str">
        <f t="shared" ca="1" si="2"/>
        <v/>
      </c>
      <c r="N12" t="str">
        <f t="shared" ca="1" si="3"/>
        <v/>
      </c>
      <c r="P12" s="3"/>
    </row>
    <row r="13" spans="1:16" x14ac:dyDescent="0.25">
      <c r="A13" s="8" t="s">
        <v>858</v>
      </c>
      <c r="B13" s="9">
        <v>239</v>
      </c>
      <c r="C13" s="7" t="s">
        <v>85</v>
      </c>
      <c r="D13" s="7" t="s">
        <v>485</v>
      </c>
      <c r="E13" s="7" t="s">
        <v>488</v>
      </c>
      <c r="F13" s="7"/>
      <c r="G13">
        <f>IF(C13="","",MATCH(C13,База!$A:$A,0))</f>
        <v>64</v>
      </c>
      <c r="H13">
        <f>IF(D13="","",MATCH(D13,База!$A:$A,0))</f>
        <v>474</v>
      </c>
      <c r="I13">
        <f>IF(E13="","",MATCH(E13,База!$A:$A,0))</f>
        <v>477</v>
      </c>
      <c r="J13" t="str">
        <f>IF(F13="","",MATCH(F13,База!$A:$A,0))</f>
        <v/>
      </c>
      <c r="K13" t="str">
        <f t="shared" ca="1" si="0"/>
        <v/>
      </c>
      <c r="L13" t="str">
        <f t="shared" ca="1" si="1"/>
        <v/>
      </c>
      <c r="M13" t="str">
        <f t="shared" ca="1" si="2"/>
        <v/>
      </c>
      <c r="N13" t="str">
        <f t="shared" ca="1" si="3"/>
        <v/>
      </c>
      <c r="P13" s="3"/>
    </row>
    <row r="14" spans="1:16" x14ac:dyDescent="0.25">
      <c r="A14" s="7" t="s">
        <v>902</v>
      </c>
      <c r="B14" s="9">
        <v>73</v>
      </c>
      <c r="C14" s="7" t="s">
        <v>479</v>
      </c>
      <c r="D14" s="7" t="s">
        <v>337</v>
      </c>
      <c r="E14" s="7" t="s">
        <v>464</v>
      </c>
      <c r="F14" s="7"/>
      <c r="G14">
        <f>IF(C14="","",MATCH(C14,База!$A:$A,0))</f>
        <v>468</v>
      </c>
      <c r="H14">
        <f>IF(D14="","",MATCH(D14,База!$A:$A,0))</f>
        <v>324</v>
      </c>
      <c r="I14">
        <f>IF(E14="","",MATCH(E14,База!$A:$A,0))</f>
        <v>453</v>
      </c>
      <c r="J14" t="str">
        <f>IF(F14="","",MATCH(F14,База!$A:$A,0))</f>
        <v/>
      </c>
      <c r="K14">
        <f t="shared" ca="1" si="0"/>
        <v>1</v>
      </c>
      <c r="L14" t="str">
        <f t="shared" ca="1" si="1"/>
        <v/>
      </c>
      <c r="M14" t="str">
        <f t="shared" ca="1" si="2"/>
        <v/>
      </c>
      <c r="N14" t="str">
        <f t="shared" ca="1" si="3"/>
        <v/>
      </c>
      <c r="P14" s="3"/>
    </row>
    <row r="15" spans="1:16" x14ac:dyDescent="0.25">
      <c r="A15" s="7" t="s">
        <v>903</v>
      </c>
      <c r="B15" s="9">
        <v>71</v>
      </c>
      <c r="C15" s="7" t="s">
        <v>250</v>
      </c>
      <c r="D15" s="7" t="s">
        <v>913</v>
      </c>
      <c r="E15" s="7" t="s">
        <v>217</v>
      </c>
      <c r="F15" s="7"/>
      <c r="G15">
        <f>IF(C15="","",MATCH(C15,База!$A:$A,0))</f>
        <v>235</v>
      </c>
      <c r="H15">
        <f>IF(D15="","",MATCH(D15,База!$A:$A,0))</f>
        <v>115</v>
      </c>
      <c r="I15">
        <f>IF(E15="","",MATCH(E15,База!$A:$A,0))</f>
        <v>201</v>
      </c>
      <c r="J15" t="str">
        <f>IF(F15="","",MATCH(F15,База!$A:$A,0))</f>
        <v/>
      </c>
      <c r="K15">
        <f t="shared" ca="1" si="0"/>
        <v>1</v>
      </c>
      <c r="L15">
        <f t="shared" ca="1" si="1"/>
        <v>1</v>
      </c>
      <c r="M15">
        <f t="shared" ca="1" si="2"/>
        <v>1</v>
      </c>
      <c r="N15" t="str">
        <f t="shared" ca="1" si="3"/>
        <v/>
      </c>
      <c r="P15" s="3"/>
    </row>
    <row r="16" spans="1:16" x14ac:dyDescent="0.25">
      <c r="A16" s="7" t="s">
        <v>876</v>
      </c>
      <c r="B16" s="9">
        <v>117</v>
      </c>
      <c r="C16" s="7" t="s">
        <v>48</v>
      </c>
      <c r="D16" s="7" t="s">
        <v>61</v>
      </c>
      <c r="E16" s="7" t="s">
        <v>62</v>
      </c>
      <c r="F16" s="7" t="s">
        <v>362</v>
      </c>
      <c r="G16">
        <f>IF(C16="","",MATCH(C16,База!$A:$A,0))</f>
        <v>27</v>
      </c>
      <c r="H16">
        <f>IF(D16="","",MATCH(D16,База!$A:$A,0))</f>
        <v>40</v>
      </c>
      <c r="I16">
        <f>IF(E16="","",MATCH(E16,База!$A:$A,0))</f>
        <v>41</v>
      </c>
      <c r="J16">
        <f>IF(F16="","",MATCH(F16,База!$A:$A,0))</f>
        <v>349</v>
      </c>
      <c r="K16" t="str">
        <f t="shared" ca="1" si="0"/>
        <v/>
      </c>
      <c r="L16" t="str">
        <f t="shared" ca="1" si="1"/>
        <v/>
      </c>
      <c r="M16" t="str">
        <f t="shared" ca="1" si="2"/>
        <v/>
      </c>
      <c r="N16" t="str">
        <f t="shared" ca="1" si="3"/>
        <v/>
      </c>
      <c r="P16" s="3"/>
    </row>
    <row r="17" spans="1:16" x14ac:dyDescent="0.25">
      <c r="A17" s="7" t="s">
        <v>904</v>
      </c>
      <c r="B17" s="7">
        <v>135</v>
      </c>
      <c r="C17" s="7" t="s">
        <v>309</v>
      </c>
      <c r="D17" s="7" t="s">
        <v>310</v>
      </c>
      <c r="E17" s="7" t="s">
        <v>76</v>
      </c>
      <c r="F17" s="7"/>
      <c r="G17">
        <f>IF(C17="","",MATCH(C17,База!$A:$A,0))</f>
        <v>295</v>
      </c>
      <c r="H17">
        <f>IF(D17="","",MATCH(D17,База!$A:$A,0))</f>
        <v>296</v>
      </c>
      <c r="I17">
        <f>IF(E17="","",MATCH(E17,База!$A:$A,0))</f>
        <v>55</v>
      </c>
      <c r="J17" t="str">
        <f>IF(F17="","",MATCH(F17,База!$A:$A,0))</f>
        <v/>
      </c>
      <c r="K17" t="str">
        <f t="shared" ca="1" si="0"/>
        <v/>
      </c>
      <c r="L17" t="str">
        <f t="shared" ca="1" si="1"/>
        <v/>
      </c>
      <c r="M17" t="str">
        <f t="shared" ca="1" si="2"/>
        <v/>
      </c>
      <c r="N17" t="str">
        <f t="shared" ca="1" si="3"/>
        <v/>
      </c>
      <c r="P17" s="3"/>
    </row>
    <row r="18" spans="1:16" x14ac:dyDescent="0.25">
      <c r="A18" s="8" t="s">
        <v>882</v>
      </c>
      <c r="B18" s="9">
        <v>241</v>
      </c>
      <c r="C18" s="7" t="s">
        <v>71</v>
      </c>
      <c r="D18" s="7" t="s">
        <v>272</v>
      </c>
      <c r="E18" s="7" t="s">
        <v>277</v>
      </c>
      <c r="F18" s="7" t="s">
        <v>299</v>
      </c>
      <c r="G18">
        <f>IF(C18="","",MATCH(C18,База!$A:$A,0))</f>
        <v>50</v>
      </c>
      <c r="H18">
        <f>IF(D18="","",MATCH(D18,База!$A:$A,0))</f>
        <v>258</v>
      </c>
      <c r="I18">
        <f>IF(E18="","",MATCH(E18,База!$A:$A,0))</f>
        <v>263</v>
      </c>
      <c r="J18">
        <f>IF(F18="","",MATCH(F18,База!$A:$A,0))</f>
        <v>285</v>
      </c>
      <c r="K18" t="str">
        <f t="shared" ca="1" si="0"/>
        <v/>
      </c>
      <c r="L18" t="str">
        <f t="shared" ca="1" si="1"/>
        <v/>
      </c>
      <c r="M18" t="str">
        <f t="shared" ca="1" si="2"/>
        <v/>
      </c>
      <c r="N18" t="str">
        <f t="shared" ca="1" si="3"/>
        <v/>
      </c>
      <c r="P18" s="3"/>
    </row>
    <row r="19" spans="1:16" x14ac:dyDescent="0.25">
      <c r="A19" s="8" t="s">
        <v>864</v>
      </c>
      <c r="B19" s="9">
        <v>233</v>
      </c>
      <c r="C19" s="7" t="s">
        <v>173</v>
      </c>
      <c r="D19" s="7" t="s">
        <v>221</v>
      </c>
      <c r="E19" s="7" t="s">
        <v>336</v>
      </c>
      <c r="F19" s="7" t="s">
        <v>593</v>
      </c>
      <c r="G19">
        <f>IF(C19="","",MATCH(C19,База!$A:$A,0))</f>
        <v>156</v>
      </c>
      <c r="H19">
        <f>IF(D19="","",MATCH(D19,База!$A:$A,0))</f>
        <v>205</v>
      </c>
      <c r="I19">
        <f>IF(E19="","",MATCH(E19,База!$A:$A,0))</f>
        <v>322</v>
      </c>
      <c r="J19">
        <f>IF(F19="","",MATCH(F19,База!$A:$A,0))</f>
        <v>585</v>
      </c>
      <c r="K19" t="str">
        <f t="shared" ca="1" si="0"/>
        <v/>
      </c>
      <c r="L19" t="str">
        <f t="shared" ca="1" si="1"/>
        <v/>
      </c>
      <c r="M19" t="str">
        <f t="shared" ca="1" si="2"/>
        <v/>
      </c>
      <c r="N19" t="str">
        <f t="shared" ca="1" si="3"/>
        <v/>
      </c>
      <c r="P19" s="3"/>
    </row>
    <row r="20" spans="1:16" x14ac:dyDescent="0.25">
      <c r="A20" s="7" t="s">
        <v>905</v>
      </c>
      <c r="B20" s="9">
        <v>55</v>
      </c>
      <c r="C20" s="7" t="s">
        <v>45</v>
      </c>
      <c r="D20" s="7" t="s">
        <v>44</v>
      </c>
      <c r="E20" s="7" t="s">
        <v>487</v>
      </c>
      <c r="F20" s="7"/>
      <c r="G20">
        <f>IF(C20="","",MATCH(C20,База!$A:$A,0))</f>
        <v>24</v>
      </c>
      <c r="H20">
        <f>IF(D20="","",MATCH(D20,База!$A:$A,0))</f>
        <v>23</v>
      </c>
      <c r="I20">
        <f>IF(E20="","",MATCH(E20,База!$A:$A,0))</f>
        <v>476</v>
      </c>
      <c r="J20" t="str">
        <f>IF(F20="","",MATCH(F20,База!$A:$A,0))</f>
        <v/>
      </c>
      <c r="K20">
        <f t="shared" ca="1" si="0"/>
        <v>1</v>
      </c>
      <c r="L20">
        <f t="shared" ca="1" si="1"/>
        <v>1</v>
      </c>
      <c r="M20">
        <f t="shared" ca="1" si="2"/>
        <v>1</v>
      </c>
      <c r="N20" t="str">
        <f t="shared" ca="1" si="3"/>
        <v/>
      </c>
      <c r="P20" s="3"/>
    </row>
    <row r="21" spans="1:16" x14ac:dyDescent="0.25">
      <c r="A21" s="7" t="s">
        <v>783</v>
      </c>
      <c r="B21" s="7">
        <v>159</v>
      </c>
      <c r="C21" s="7" t="s">
        <v>124</v>
      </c>
      <c r="D21" s="7" t="s">
        <v>532</v>
      </c>
      <c r="E21" s="7" t="s">
        <v>565</v>
      </c>
      <c r="F21" s="7" t="s">
        <v>604</v>
      </c>
      <c r="G21">
        <f>IF(C21="","",MATCH(C21,База!$A:$A,0))</f>
        <v>104</v>
      </c>
      <c r="H21">
        <f>IF(D21="","",MATCH(D21,База!$A:$A,0))</f>
        <v>523</v>
      </c>
      <c r="I21">
        <f>IF(E21="","",MATCH(E21,База!$A:$A,0))</f>
        <v>556</v>
      </c>
      <c r="J21">
        <f>IF(F21="","",MATCH(F21,База!$A:$A,0))</f>
        <v>596</v>
      </c>
      <c r="K21" t="str">
        <f t="shared" ca="1" si="0"/>
        <v/>
      </c>
      <c r="L21" t="str">
        <f t="shared" ca="1" si="1"/>
        <v/>
      </c>
      <c r="M21" t="str">
        <f t="shared" ca="1" si="2"/>
        <v/>
      </c>
      <c r="N21" t="str">
        <f t="shared" ca="1" si="3"/>
        <v/>
      </c>
      <c r="P21" s="3"/>
    </row>
    <row r="22" spans="1:16" x14ac:dyDescent="0.25">
      <c r="A22" s="7" t="s">
        <v>763</v>
      </c>
      <c r="B22" s="7">
        <v>165</v>
      </c>
      <c r="C22" s="7" t="s">
        <v>531</v>
      </c>
      <c r="D22" s="7" t="s">
        <v>613</v>
      </c>
      <c r="E22" s="7" t="s">
        <v>614</v>
      </c>
      <c r="F22" s="7"/>
      <c r="G22">
        <f>IF(C22="","",MATCH(C22,База!$A:$A,0))</f>
        <v>522</v>
      </c>
      <c r="H22">
        <f>IF(D22="","",MATCH(D22,База!$A:$A,0))</f>
        <v>605</v>
      </c>
      <c r="I22">
        <f>IF(E22="","",MATCH(E22,База!$A:$A,0))</f>
        <v>606</v>
      </c>
      <c r="J22" t="str">
        <f>IF(F22="","",MATCH(F22,База!$A:$A,0))</f>
        <v/>
      </c>
      <c r="K22" t="str">
        <f t="shared" ca="1" si="0"/>
        <v/>
      </c>
      <c r="L22" t="str">
        <f t="shared" ca="1" si="1"/>
        <v/>
      </c>
      <c r="M22" t="str">
        <f t="shared" ca="1" si="2"/>
        <v/>
      </c>
      <c r="N22" t="str">
        <f t="shared" ca="1" si="3"/>
        <v/>
      </c>
      <c r="P22" s="3"/>
    </row>
    <row r="23" spans="1:16" x14ac:dyDescent="0.25">
      <c r="A23" s="7" t="s">
        <v>906</v>
      </c>
      <c r="B23" s="9">
        <v>178</v>
      </c>
      <c r="C23" s="7" t="s">
        <v>301</v>
      </c>
      <c r="D23" s="7" t="s">
        <v>244</v>
      </c>
      <c r="E23" s="7" t="s">
        <v>332</v>
      </c>
      <c r="F23" s="9" t="s">
        <v>302</v>
      </c>
      <c r="G23">
        <f>IF(C23="","",MATCH(C23,База!$A:$A,0))</f>
        <v>287</v>
      </c>
      <c r="H23">
        <f>IF(D23="","",MATCH(D23,База!$A:$A,0))</f>
        <v>229</v>
      </c>
      <c r="I23">
        <f>IF(E23="","",MATCH(E23,База!$A:$A,0))</f>
        <v>318</v>
      </c>
      <c r="J23">
        <f>IF(F23="","",MATCH(F23,База!$A:$A,0))</f>
        <v>288</v>
      </c>
      <c r="K23" t="str">
        <f t="shared" ca="1" si="0"/>
        <v/>
      </c>
      <c r="L23">
        <f t="shared" ca="1" si="1"/>
        <v>1</v>
      </c>
      <c r="M23">
        <f t="shared" ca="1" si="2"/>
        <v>1</v>
      </c>
      <c r="N23" t="str">
        <f t="shared" ca="1" si="3"/>
        <v/>
      </c>
      <c r="P23" s="3"/>
    </row>
    <row r="24" spans="1:16" x14ac:dyDescent="0.25">
      <c r="A24" s="7" t="s">
        <v>907</v>
      </c>
      <c r="B24" s="9">
        <v>76</v>
      </c>
      <c r="C24" s="7" t="s">
        <v>38</v>
      </c>
      <c r="D24" s="7" t="s">
        <v>358</v>
      </c>
      <c r="E24" s="7" t="s">
        <v>559</v>
      </c>
      <c r="F24" s="7"/>
      <c r="G24">
        <f>IF(C24="","",MATCH(C24,База!$A:$A,0))</f>
        <v>17</v>
      </c>
      <c r="H24">
        <f>IF(D24="","",MATCH(D24,База!$A:$A,0))</f>
        <v>345</v>
      </c>
      <c r="I24">
        <f>IF(E24="","",MATCH(E24,База!$A:$A,0))</f>
        <v>550</v>
      </c>
      <c r="J24" t="str">
        <f>IF(F24="","",MATCH(F24,База!$A:$A,0))</f>
        <v/>
      </c>
      <c r="K24" t="str">
        <f t="shared" ca="1" si="0"/>
        <v/>
      </c>
      <c r="L24" t="str">
        <f t="shared" ca="1" si="1"/>
        <v/>
      </c>
      <c r="M24" t="str">
        <f t="shared" ca="1" si="2"/>
        <v/>
      </c>
      <c r="N24" t="str">
        <f t="shared" ca="1" si="3"/>
        <v/>
      </c>
    </row>
    <row r="25" spans="1:16" x14ac:dyDescent="0.25">
      <c r="A25" s="7" t="s">
        <v>908</v>
      </c>
      <c r="B25" s="9">
        <v>115</v>
      </c>
      <c r="C25" s="7" t="s">
        <v>318</v>
      </c>
      <c r="D25" s="7" t="s">
        <v>319</v>
      </c>
      <c r="E25" s="7" t="s">
        <v>184</v>
      </c>
      <c r="F25" s="7"/>
      <c r="G25">
        <f>IF(C25="","",MATCH(C25,База!$A:$A,0))</f>
        <v>304</v>
      </c>
      <c r="H25">
        <f>IF(D25="","",MATCH(D25,База!$A:$A,0))</f>
        <v>305</v>
      </c>
      <c r="I25">
        <f>IF(E25="","",MATCH(E25,База!$A:$A,0))</f>
        <v>167</v>
      </c>
      <c r="J25" t="str">
        <f>IF(F25="","",MATCH(F25,База!$A:$A,0))</f>
        <v/>
      </c>
      <c r="K25">
        <f t="shared" ca="1" si="0"/>
        <v>1</v>
      </c>
      <c r="L25">
        <f t="shared" ca="1" si="1"/>
        <v>1</v>
      </c>
      <c r="M25">
        <f t="shared" ca="1" si="2"/>
        <v>1</v>
      </c>
      <c r="N25" t="str">
        <f t="shared" ca="1" si="3"/>
        <v/>
      </c>
    </row>
    <row r="26" spans="1:16" x14ac:dyDescent="0.25">
      <c r="A26" s="7" t="s">
        <v>909</v>
      </c>
      <c r="B26" s="9">
        <v>6</v>
      </c>
      <c r="C26" s="7" t="s">
        <v>374</v>
      </c>
      <c r="D26" s="7" t="s">
        <v>128</v>
      </c>
      <c r="E26" s="7" t="s">
        <v>910</v>
      </c>
      <c r="F26" s="7"/>
      <c r="G26">
        <f>IF(C26="","",MATCH(C26,База!$A:$A,0))</f>
        <v>361</v>
      </c>
      <c r="H26">
        <f>IF(D26="","",MATCH(D26,База!$A:$A,0))</f>
        <v>108</v>
      </c>
      <c r="I26">
        <f>IF(E26="","",MATCH(E26,База!$A:$A,0))</f>
        <v>72</v>
      </c>
      <c r="J26" t="str">
        <f>IF(F26="","",MATCH(F26,База!$A:$A,0))</f>
        <v/>
      </c>
      <c r="K26" t="str">
        <f t="shared" ca="1" si="0"/>
        <v/>
      </c>
      <c r="L26">
        <f t="shared" ca="1" si="1"/>
        <v>1</v>
      </c>
      <c r="M26">
        <f t="shared" ca="1" si="2"/>
        <v>1</v>
      </c>
      <c r="N26" t="str">
        <f t="shared" ca="1" si="3"/>
        <v/>
      </c>
    </row>
    <row r="27" spans="1:16" x14ac:dyDescent="0.25">
      <c r="A27" s="9" t="s">
        <v>911</v>
      </c>
      <c r="B27" s="9">
        <v>27</v>
      </c>
      <c r="C27" s="9" t="s">
        <v>281</v>
      </c>
      <c r="D27" s="9" t="s">
        <v>912</v>
      </c>
      <c r="E27" s="9" t="s">
        <v>185</v>
      </c>
      <c r="F27" s="7"/>
      <c r="G27">
        <f>IF(C27="","",MATCH(C27,База!$A:$A,0))</f>
        <v>267</v>
      </c>
      <c r="H27">
        <f>IF(D27="","",MATCH(D27,База!$A:$A,0))</f>
        <v>627</v>
      </c>
      <c r="I27">
        <f>IF(E27="","",MATCH(E27,База!$A:$A,0))</f>
        <v>168</v>
      </c>
      <c r="J27" t="str">
        <f>IF(F27="","",MATCH(F27,База!$A:$A,0))</f>
        <v/>
      </c>
      <c r="K27">
        <f t="shared" ca="1" si="0"/>
        <v>1</v>
      </c>
      <c r="L27">
        <f t="shared" ca="1" si="1"/>
        <v>1</v>
      </c>
      <c r="M27">
        <f t="shared" ca="1" si="2"/>
        <v>1</v>
      </c>
      <c r="N27" t="str">
        <f t="shared" ca="1" si="3"/>
        <v/>
      </c>
    </row>
    <row r="28" spans="1:16" x14ac:dyDescent="0.25">
      <c r="A28" s="9" t="s">
        <v>920</v>
      </c>
      <c r="B28" s="7"/>
      <c r="C28" s="9" t="s">
        <v>293</v>
      </c>
      <c r="D28" s="7" t="s">
        <v>921</v>
      </c>
      <c r="E28" s="7"/>
      <c r="F28" s="7"/>
      <c r="G28">
        <f>IF(C28="","",MATCH(C28,База!$A:$A,0))</f>
        <v>279</v>
      </c>
      <c r="H28">
        <f>IF(D28="","",MATCH(D28,База!$A:$A,0))</f>
        <v>109</v>
      </c>
      <c r="I28" t="str">
        <f>IF(E28="","",MATCH(E28,База!$A:$A,0))</f>
        <v/>
      </c>
      <c r="J28" t="str">
        <f>IF(F28="","",MATCH(F28,База!$A:$A,0))</f>
        <v/>
      </c>
      <c r="K28">
        <f t="shared" ca="1" si="0"/>
        <v>1</v>
      </c>
      <c r="L28">
        <f t="shared" ca="1" si="1"/>
        <v>1</v>
      </c>
      <c r="M28" t="str">
        <f t="shared" ca="1" si="2"/>
        <v/>
      </c>
      <c r="N28" t="str">
        <f t="shared" ca="1" si="3"/>
        <v/>
      </c>
    </row>
    <row r="29" spans="1:16" x14ac:dyDescent="0.25">
      <c r="A29" s="7"/>
      <c r="B29" s="7"/>
      <c r="C29" s="7"/>
      <c r="D29" s="7"/>
      <c r="E29" s="7"/>
      <c r="F29" s="7"/>
      <c r="G29" t="str">
        <f>IF(C29="","",MATCH(C29,База!$A:$A,0))</f>
        <v/>
      </c>
      <c r="H29" t="str">
        <f>IF(D29="","",MATCH(D29,База!$A:$A,0))</f>
        <v/>
      </c>
      <c r="I29" t="str">
        <f>IF(E29="","",MATCH(E29,База!$A:$A,0))</f>
        <v/>
      </c>
      <c r="J29" t="str">
        <f>IF(F29="","",MATCH(F29,База!$A:$A,0))</f>
        <v/>
      </c>
      <c r="K29" t="str">
        <f t="shared" ca="1" si="0"/>
        <v/>
      </c>
      <c r="L29" t="str">
        <f t="shared" ca="1" si="1"/>
        <v/>
      </c>
      <c r="M29" t="str">
        <f t="shared" ca="1" si="2"/>
        <v/>
      </c>
      <c r="N29" t="str">
        <f t="shared" ca="1" si="3"/>
        <v/>
      </c>
    </row>
    <row r="30" spans="1:16" x14ac:dyDescent="0.25">
      <c r="A30" s="7"/>
      <c r="B30" s="7"/>
      <c r="C30" s="7"/>
      <c r="D30" s="7"/>
      <c r="E30" s="7"/>
      <c r="F30" s="7"/>
      <c r="G30" t="str">
        <f>IF(C30="","",MATCH(C30,База!$A:$A,0))</f>
        <v/>
      </c>
      <c r="H30" t="str">
        <f>IF(D30="","",MATCH(D30,База!$A:$A,0))</f>
        <v/>
      </c>
      <c r="I30" t="str">
        <f>IF(E30="","",MATCH(E30,База!$A:$A,0))</f>
        <v/>
      </c>
      <c r="J30" t="str">
        <f>IF(F30="","",MATCH(F30,База!$A:$A,0))</f>
        <v/>
      </c>
      <c r="K30" t="str">
        <f t="shared" ca="1" si="0"/>
        <v/>
      </c>
      <c r="L30" t="str">
        <f t="shared" ca="1" si="1"/>
        <v/>
      </c>
      <c r="M30" t="str">
        <f t="shared" ca="1" si="2"/>
        <v/>
      </c>
      <c r="N30" t="str">
        <f t="shared" ca="1" si="3"/>
        <v/>
      </c>
    </row>
    <row r="31" spans="1:16" x14ac:dyDescent="0.25">
      <c r="G31" t="str">
        <f>IF(C31="","",MATCH(C31,База!$A:$A,0))</f>
        <v/>
      </c>
      <c r="H31" t="str">
        <f>IF(D31="","",MATCH(D31,База!$A:$A,0))</f>
        <v/>
      </c>
      <c r="I31" t="str">
        <f>IF(E31="","",MATCH(E31,База!$A:$A,0))</f>
        <v/>
      </c>
      <c r="J31" t="str">
        <f>IF(F31="","",MATCH(F31,База!$A:$A,0))</f>
        <v/>
      </c>
      <c r="K31" t="str">
        <f t="shared" ca="1" si="0"/>
        <v/>
      </c>
      <c r="L31" t="str">
        <f t="shared" ca="1" si="1"/>
        <v/>
      </c>
      <c r="M31" t="str">
        <f t="shared" ca="1" si="2"/>
        <v/>
      </c>
      <c r="N31" t="str">
        <f t="shared" ca="1" si="3"/>
        <v/>
      </c>
    </row>
    <row r="32" spans="1:16" x14ac:dyDescent="0.25">
      <c r="G32" t="str">
        <f>IF(C32="","",MATCH(C32,База!$A:$A,0))</f>
        <v/>
      </c>
      <c r="H32" t="str">
        <f>IF(D32="","",MATCH(D32,База!$A:$A,0))</f>
        <v/>
      </c>
      <c r="I32" t="str">
        <f>IF(E32="","",MATCH(E32,База!$A:$A,0))</f>
        <v/>
      </c>
      <c r="J32" t="str">
        <f>IF(F32="","",MATCH(F32,База!$A:$A,0))</f>
        <v/>
      </c>
      <c r="K32" t="str">
        <f t="shared" ca="1" si="0"/>
        <v/>
      </c>
      <c r="L32" t="str">
        <f t="shared" ca="1" si="1"/>
        <v/>
      </c>
      <c r="M32" t="str">
        <f t="shared" ca="1" si="2"/>
        <v/>
      </c>
      <c r="N32" t="str">
        <f t="shared" ca="1" si="3"/>
        <v/>
      </c>
    </row>
    <row r="33" spans="7:14" x14ac:dyDescent="0.25">
      <c r="G33" t="str">
        <f>IF(C33="","",MATCH(C33,База!$A:$A,0))</f>
        <v/>
      </c>
      <c r="H33" t="str">
        <f>IF(D33="","",MATCH(D33,База!$A:$A,0))</f>
        <v/>
      </c>
      <c r="I33" t="str">
        <f>IF(E33="","",MATCH(E33,База!$A:$A,0))</f>
        <v/>
      </c>
      <c r="J33" t="str">
        <f>IF(F33="","",MATCH(F33,База!$A:$A,0))</f>
        <v/>
      </c>
      <c r="K33" t="str">
        <f t="shared" ca="1" si="0"/>
        <v/>
      </c>
      <c r="L33" t="str">
        <f t="shared" ca="1" si="1"/>
        <v/>
      </c>
      <c r="M33" t="str">
        <f t="shared" ca="1" si="2"/>
        <v/>
      </c>
      <c r="N33" t="str">
        <f t="shared" ca="1" si="3"/>
        <v/>
      </c>
    </row>
    <row r="34" spans="7:14" x14ac:dyDescent="0.25">
      <c r="G34" t="str">
        <f>IF(C34="","",MATCH(C34,База!$A:$A,0))</f>
        <v/>
      </c>
      <c r="H34" t="str">
        <f>IF(D34="","",MATCH(D34,База!$A:$A,0))</f>
        <v/>
      </c>
      <c r="I34" t="str">
        <f>IF(E34="","",MATCH(E34,База!$A:$A,0))</f>
        <v/>
      </c>
      <c r="J34" t="str">
        <f>IF(F34="","",MATCH(F34,База!$A:$A,0))</f>
        <v/>
      </c>
      <c r="K34" t="str">
        <f t="shared" ca="1" si="0"/>
        <v/>
      </c>
      <c r="L34" t="str">
        <f t="shared" ca="1" si="1"/>
        <v/>
      </c>
      <c r="M34" t="str">
        <f t="shared" ca="1" si="2"/>
        <v/>
      </c>
      <c r="N34" t="str">
        <f t="shared" ca="1" si="3"/>
        <v/>
      </c>
    </row>
    <row r="35" spans="7:14" x14ac:dyDescent="0.25">
      <c r="G35" t="str">
        <f>IF(C35="","",MATCH(C35,База!$A:$A,0))</f>
        <v/>
      </c>
      <c r="H35" t="str">
        <f>IF(D35="","",MATCH(D35,База!$A:$A,0))</f>
        <v/>
      </c>
      <c r="I35" t="str">
        <f>IF(E35="","",MATCH(E35,База!$A:$A,0))</f>
        <v/>
      </c>
      <c r="J35" t="str">
        <f>IF(F35="","",MATCH(F35,База!$A:$A,0))</f>
        <v/>
      </c>
      <c r="K35" t="str">
        <f t="shared" ca="1" si="0"/>
        <v/>
      </c>
      <c r="L35" t="str">
        <f t="shared" ca="1" si="1"/>
        <v/>
      </c>
      <c r="M35" t="str">
        <f t="shared" ca="1" si="2"/>
        <v/>
      </c>
      <c r="N35" t="str">
        <f t="shared" ca="1" si="3"/>
        <v/>
      </c>
    </row>
    <row r="36" spans="7:14" x14ac:dyDescent="0.25">
      <c r="G36" t="str">
        <f>IF(C36="","",MATCH(C36,База!$A:$A,0))</f>
        <v/>
      </c>
      <c r="H36" t="str">
        <f>IF(D36="","",MATCH(D36,База!$A:$A,0))</f>
        <v/>
      </c>
      <c r="I36" t="str">
        <f>IF(E36="","",MATCH(E36,База!$A:$A,0))</f>
        <v/>
      </c>
      <c r="J36" t="str">
        <f>IF(F36="","",MATCH(F36,База!$A:$A,0))</f>
        <v/>
      </c>
      <c r="K36" t="str">
        <f t="shared" ca="1" si="0"/>
        <v/>
      </c>
      <c r="L36" t="str">
        <f t="shared" ca="1" si="1"/>
        <v/>
      </c>
      <c r="M36" t="str">
        <f t="shared" ca="1" si="2"/>
        <v/>
      </c>
      <c r="N36" t="str">
        <f t="shared" ca="1" si="3"/>
        <v/>
      </c>
    </row>
    <row r="37" spans="7:14" x14ac:dyDescent="0.25">
      <c r="G37" t="str">
        <f>IF(C37="","",MATCH(C37,База!$A:$A,0))</f>
        <v/>
      </c>
      <c r="H37" t="str">
        <f>IF(D37="","",MATCH(D37,База!$A:$A,0))</f>
        <v/>
      </c>
      <c r="I37" t="str">
        <f>IF(E37="","",MATCH(E37,База!$A:$A,0))</f>
        <v/>
      </c>
      <c r="J37" t="str">
        <f>IF(F37="","",MATCH(F37,База!$A:$A,0))</f>
        <v/>
      </c>
      <c r="K37" t="str">
        <f t="shared" ca="1" si="0"/>
        <v/>
      </c>
      <c r="L37" t="str">
        <f t="shared" ca="1" si="1"/>
        <v/>
      </c>
      <c r="M37" t="str">
        <f t="shared" ca="1" si="2"/>
        <v/>
      </c>
      <c r="N37" t="str">
        <f t="shared" ca="1" si="3"/>
        <v/>
      </c>
    </row>
    <row r="38" spans="7:14" x14ac:dyDescent="0.25">
      <c r="G38" t="str">
        <f>IF(C38="","",MATCH(C38,База!$A:$A,0))</f>
        <v/>
      </c>
      <c r="H38" t="str">
        <f>IF(D38="","",MATCH(D38,База!$A:$A,0))</f>
        <v/>
      </c>
      <c r="I38" t="str">
        <f>IF(E38="","",MATCH(E38,База!$A:$A,0))</f>
        <v/>
      </c>
      <c r="J38" t="str">
        <f>IF(F38="","",MATCH(F38,База!$A:$A,0))</f>
        <v/>
      </c>
      <c r="K38" t="str">
        <f t="shared" ca="1" si="0"/>
        <v/>
      </c>
      <c r="L38" t="str">
        <f t="shared" ca="1" si="1"/>
        <v/>
      </c>
      <c r="M38" t="str">
        <f t="shared" ca="1" si="2"/>
        <v/>
      </c>
      <c r="N38" t="str">
        <f t="shared" ca="1" si="3"/>
        <v/>
      </c>
    </row>
    <row r="39" spans="7:14" x14ac:dyDescent="0.25">
      <c r="G39" t="str">
        <f>IF(C39="","",MATCH(C39,База!$A:$A,0))</f>
        <v/>
      </c>
      <c r="H39" t="str">
        <f>IF(D39="","",MATCH(D39,База!$A:$A,0))</f>
        <v/>
      </c>
      <c r="I39" t="str">
        <f>IF(E39="","",MATCH(E39,База!$A:$A,0))</f>
        <v/>
      </c>
      <c r="J39" t="str">
        <f>IF(F39="","",MATCH(F39,База!$A:$A,0))</f>
        <v/>
      </c>
      <c r="K39" t="str">
        <f t="shared" ca="1" si="0"/>
        <v/>
      </c>
      <c r="L39" t="str">
        <f t="shared" ca="1" si="1"/>
        <v/>
      </c>
      <c r="M39" t="str">
        <f t="shared" ca="1" si="2"/>
        <v/>
      </c>
      <c r="N39" t="str">
        <f t="shared" ca="1" si="3"/>
        <v/>
      </c>
    </row>
    <row r="40" spans="7:14" x14ac:dyDescent="0.25">
      <c r="G40" t="str">
        <f>IF(C40="","",MATCH(C40,База!$A:$A,0))</f>
        <v/>
      </c>
      <c r="H40" t="str">
        <f>IF(D40="","",MATCH(D40,База!$A:$A,0))</f>
        <v/>
      </c>
      <c r="I40" t="str">
        <f>IF(E40="","",MATCH(E40,База!$A:$A,0))</f>
        <v/>
      </c>
      <c r="J40" t="str">
        <f>IF(F40="","",MATCH(F40,База!$A:$A,0))</f>
        <v/>
      </c>
      <c r="K40" t="str">
        <f t="shared" ca="1" si="0"/>
        <v/>
      </c>
      <c r="L40" t="str">
        <f t="shared" ca="1" si="1"/>
        <v/>
      </c>
      <c r="M40" t="str">
        <f t="shared" ca="1" si="2"/>
        <v/>
      </c>
      <c r="N40" t="str">
        <f t="shared" ca="1" si="3"/>
        <v/>
      </c>
    </row>
    <row r="41" spans="7:14" x14ac:dyDescent="0.25">
      <c r="G41" t="str">
        <f>IF(C41="","",MATCH(C41,База!$A:$A,0))</f>
        <v/>
      </c>
      <c r="H41" t="str">
        <f>IF(D41="","",MATCH(D41,База!$A:$A,0))</f>
        <v/>
      </c>
      <c r="I41" t="str">
        <f>IF(E41="","",MATCH(E41,База!$A:$A,0))</f>
        <v/>
      </c>
      <c r="J41" t="str">
        <f>IF(F41="","",MATCH(F41,База!$A:$A,0))</f>
        <v/>
      </c>
      <c r="K41" t="str">
        <f t="shared" ca="1" si="0"/>
        <v/>
      </c>
      <c r="L41" t="str">
        <f t="shared" ca="1" si="1"/>
        <v/>
      </c>
      <c r="M41" t="str">
        <f t="shared" ca="1" si="2"/>
        <v/>
      </c>
      <c r="N41" t="str">
        <f t="shared" ca="1" si="3"/>
        <v/>
      </c>
    </row>
    <row r="42" spans="7:14" x14ac:dyDescent="0.25">
      <c r="G42" t="str">
        <f>IF(C42="","",MATCH(C42,База!$A:$A,0))</f>
        <v/>
      </c>
      <c r="H42" t="str">
        <f>IF(D42="","",MATCH(D42,База!$A:$A,0))</f>
        <v/>
      </c>
      <c r="I42" t="str">
        <f>IF(E42="","",MATCH(E42,База!$A:$A,0))</f>
        <v/>
      </c>
      <c r="J42" t="str">
        <f>IF(F42="","",MATCH(F42,База!$A:$A,0))</f>
        <v/>
      </c>
      <c r="K42" t="str">
        <f t="shared" ca="1" si="0"/>
        <v/>
      </c>
      <c r="L42" t="str">
        <f t="shared" ca="1" si="1"/>
        <v/>
      </c>
      <c r="M42" t="str">
        <f t="shared" ca="1" si="2"/>
        <v/>
      </c>
      <c r="N42" t="str">
        <f t="shared" ca="1" si="3"/>
        <v/>
      </c>
    </row>
    <row r="43" spans="7:14" x14ac:dyDescent="0.25">
      <c r="G43" t="str">
        <f>IF(C43="","",MATCH(C43,База!$A:$A,0))</f>
        <v/>
      </c>
      <c r="H43" t="str">
        <f>IF(D43="","",MATCH(D43,База!$A:$A,0))</f>
        <v/>
      </c>
      <c r="I43" t="str">
        <f>IF(E43="","",MATCH(E43,База!$A:$A,0))</f>
        <v/>
      </c>
      <c r="J43" t="str">
        <f>IF(F43="","",MATCH(F43,База!$A:$A,0))</f>
        <v/>
      </c>
      <c r="K43" t="str">
        <f t="shared" ca="1" si="0"/>
        <v/>
      </c>
      <c r="L43" t="str">
        <f t="shared" ca="1" si="1"/>
        <v/>
      </c>
      <c r="M43" t="str">
        <f t="shared" ca="1" si="2"/>
        <v/>
      </c>
      <c r="N43" t="str">
        <f t="shared" ca="1" si="3"/>
        <v/>
      </c>
    </row>
    <row r="44" spans="7:14" x14ac:dyDescent="0.25">
      <c r="G44" t="str">
        <f>IF(C44="","",MATCH(C44,База!$A:$A,0))</f>
        <v/>
      </c>
      <c r="H44" t="str">
        <f>IF(D44="","",MATCH(D44,База!$A:$A,0))</f>
        <v/>
      </c>
      <c r="I44" t="str">
        <f>IF(E44="","",MATCH(E44,База!$A:$A,0))</f>
        <v/>
      </c>
      <c r="J44" t="str">
        <f>IF(F44="","",MATCH(F44,База!$A:$A,0))</f>
        <v/>
      </c>
      <c r="K44" t="str">
        <f t="shared" ca="1" si="0"/>
        <v/>
      </c>
      <c r="L44" t="str">
        <f t="shared" ca="1" si="1"/>
        <v/>
      </c>
      <c r="M44" t="str">
        <f t="shared" ca="1" si="2"/>
        <v/>
      </c>
      <c r="N44" t="str">
        <f t="shared" ca="1" si="3"/>
        <v/>
      </c>
    </row>
    <row r="45" spans="7:14" x14ac:dyDescent="0.25">
      <c r="G45" t="str">
        <f>IF(C45="","",MATCH(C45,База!$A:$A,0))</f>
        <v/>
      </c>
      <c r="H45" t="str">
        <f>IF(D45="","",MATCH(D45,База!$A:$A,0))</f>
        <v/>
      </c>
      <c r="I45" t="str">
        <f>IF(E45="","",MATCH(E45,База!$A:$A,0))</f>
        <v/>
      </c>
      <c r="J45" t="str">
        <f>IF(F45="","",MATCH(F45,База!$A:$A,0))</f>
        <v/>
      </c>
      <c r="K45" t="str">
        <f t="shared" ca="1" si="0"/>
        <v/>
      </c>
      <c r="L45" t="str">
        <f t="shared" ca="1" si="1"/>
        <v/>
      </c>
      <c r="M45" t="str">
        <f t="shared" ca="1" si="2"/>
        <v/>
      </c>
      <c r="N45" t="str">
        <f t="shared" ca="1" si="3"/>
        <v/>
      </c>
    </row>
    <row r="46" spans="7:14" x14ac:dyDescent="0.25">
      <c r="G46" t="str">
        <f>IF(C46="","",MATCH(C46,База!$A:$A,0))</f>
        <v/>
      </c>
      <c r="H46" t="str">
        <f>IF(D46="","",MATCH(D46,База!$A:$A,0))</f>
        <v/>
      </c>
      <c r="I46" t="str">
        <f>IF(E46="","",MATCH(E46,База!$A:$A,0))</f>
        <v/>
      </c>
      <c r="J46" t="str">
        <f>IF(F46="","",MATCH(F46,База!$A:$A,0))</f>
        <v/>
      </c>
      <c r="K46" t="str">
        <f t="shared" ca="1" si="0"/>
        <v/>
      </c>
      <c r="L46" t="str">
        <f t="shared" ca="1" si="1"/>
        <v/>
      </c>
      <c r="M46" t="str">
        <f t="shared" ca="1" si="2"/>
        <v/>
      </c>
      <c r="N46" t="str">
        <f t="shared" ca="1" si="3"/>
        <v/>
      </c>
    </row>
    <row r="47" spans="7:14" x14ac:dyDescent="0.25">
      <c r="G47" t="str">
        <f>IF(C47="","",MATCH(C47,База!$A:$A,0))</f>
        <v/>
      </c>
      <c r="H47" t="str">
        <f>IF(D47="","",MATCH(D47,База!$A:$A,0))</f>
        <v/>
      </c>
      <c r="I47" t="str">
        <f>IF(E47="","",MATCH(E47,База!$A:$A,0))</f>
        <v/>
      </c>
      <c r="J47" t="str">
        <f>IF(F47="","",MATCH(F47,База!$A:$A,0))</f>
        <v/>
      </c>
      <c r="K47" t="str">
        <f t="shared" ca="1" si="0"/>
        <v/>
      </c>
      <c r="L47" t="str">
        <f t="shared" ca="1" si="1"/>
        <v/>
      </c>
      <c r="M47" t="str">
        <f t="shared" ca="1" si="2"/>
        <v/>
      </c>
      <c r="N47" t="str">
        <f t="shared" ca="1" si="3"/>
        <v/>
      </c>
    </row>
    <row r="48" spans="7:14" x14ac:dyDescent="0.25">
      <c r="G48" t="str">
        <f>IF(C48="","",MATCH(C48,База!$A:$A,0))</f>
        <v/>
      </c>
      <c r="H48" t="str">
        <f>IF(D48="","",MATCH(D48,База!$A:$A,0))</f>
        <v/>
      </c>
      <c r="I48" t="str">
        <f>IF(E48="","",MATCH(E48,База!$A:$A,0))</f>
        <v/>
      </c>
      <c r="J48" t="str">
        <f>IF(F48="","",MATCH(F48,База!$A:$A,0))</f>
        <v/>
      </c>
      <c r="K48" t="str">
        <f t="shared" ca="1" si="0"/>
        <v/>
      </c>
      <c r="L48" t="str">
        <f t="shared" ca="1" si="1"/>
        <v/>
      </c>
      <c r="M48" t="str">
        <f t="shared" ca="1" si="2"/>
        <v/>
      </c>
      <c r="N48" t="str">
        <f t="shared" ca="1" si="3"/>
        <v/>
      </c>
    </row>
    <row r="49" spans="7:14" x14ac:dyDescent="0.25">
      <c r="G49" t="str">
        <f>IF(C49="","",MATCH(C49,База!$A:$A,0))</f>
        <v/>
      </c>
      <c r="H49" t="str">
        <f>IF(D49="","",MATCH(D49,База!$A:$A,0))</f>
        <v/>
      </c>
      <c r="I49" t="str">
        <f>IF(E49="","",MATCH(E49,База!$A:$A,0))</f>
        <v/>
      </c>
      <c r="J49" t="str">
        <f>IF(F49="","",MATCH(F49,База!$A:$A,0))</f>
        <v/>
      </c>
      <c r="K49" t="str">
        <f t="shared" ca="1" si="0"/>
        <v/>
      </c>
      <c r="L49" t="str">
        <f t="shared" ca="1" si="1"/>
        <v/>
      </c>
      <c r="M49" t="str">
        <f t="shared" ca="1" si="2"/>
        <v/>
      </c>
      <c r="N49" t="str">
        <f t="shared" ca="1" si="3"/>
        <v/>
      </c>
    </row>
    <row r="50" spans="7:14" x14ac:dyDescent="0.25">
      <c r="G50" t="str">
        <f>IF(C50="","",MATCH(C50,База!$A:$A,0))</f>
        <v/>
      </c>
      <c r="H50" t="str">
        <f>IF(D50="","",MATCH(D50,База!$A:$A,0))</f>
        <v/>
      </c>
      <c r="I50" t="str">
        <f>IF(E50="","",MATCH(E50,База!$A:$A,0))</f>
        <v/>
      </c>
      <c r="J50" t="str">
        <f>IF(F50="","",MATCH(F50,База!$A:$A,0))</f>
        <v/>
      </c>
      <c r="K50" t="str">
        <f t="shared" ca="1" si="0"/>
        <v/>
      </c>
      <c r="L50" t="str">
        <f t="shared" ca="1" si="1"/>
        <v/>
      </c>
      <c r="M50" t="str">
        <f t="shared" ca="1" si="2"/>
        <v/>
      </c>
      <c r="N50" t="str">
        <f t="shared" ca="1" si="3"/>
        <v/>
      </c>
    </row>
    <row r="51" spans="7:14" x14ac:dyDescent="0.25">
      <c r="G51" t="str">
        <f>IF(C51="","",MATCH(C51,База!$A:$A,0))</f>
        <v/>
      </c>
      <c r="H51" t="str">
        <f>IF(D51="","",MATCH(D51,База!$A:$A,0))</f>
        <v/>
      </c>
      <c r="I51" t="str">
        <f>IF(E51="","",MATCH(E51,База!$A:$A,0))</f>
        <v/>
      </c>
      <c r="J51" t="str">
        <f>IF(F51="","",MATCH(F51,База!$A:$A,0))</f>
        <v/>
      </c>
      <c r="K51" t="str">
        <f t="shared" ca="1" si="0"/>
        <v/>
      </c>
      <c r="L51" t="str">
        <f t="shared" ca="1" si="1"/>
        <v/>
      </c>
      <c r="M51" t="str">
        <f t="shared" ca="1" si="2"/>
        <v/>
      </c>
      <c r="N51" t="str">
        <f t="shared" ca="1" si="3"/>
        <v/>
      </c>
    </row>
    <row r="52" spans="7:14" x14ac:dyDescent="0.25">
      <c r="G52" t="str">
        <f>IF(C52="","",MATCH(C52,База!$A:$A,0))</f>
        <v/>
      </c>
      <c r="H52" t="str">
        <f>IF(D52="","",MATCH(D52,База!$A:$A,0))</f>
        <v/>
      </c>
      <c r="I52" t="str">
        <f>IF(E52="","",MATCH(E52,База!$A:$A,0))</f>
        <v/>
      </c>
      <c r="J52" t="str">
        <f>IF(F52="","",MATCH(F52,База!$A:$A,0))</f>
        <v/>
      </c>
      <c r="K52" t="str">
        <f t="shared" ca="1" si="0"/>
        <v/>
      </c>
      <c r="L52" t="str">
        <f t="shared" ca="1" si="1"/>
        <v/>
      </c>
      <c r="M52" t="str">
        <f t="shared" ca="1" si="2"/>
        <v/>
      </c>
      <c r="N52" t="str">
        <f t="shared" ca="1" si="3"/>
        <v/>
      </c>
    </row>
    <row r="53" spans="7:14" x14ac:dyDescent="0.25">
      <c r="G53" t="str">
        <f>IF(C53="","",MATCH(C53,База!$A:$A,0))</f>
        <v/>
      </c>
      <c r="H53" t="str">
        <f>IF(D53="","",MATCH(D53,База!$A:$A,0))</f>
        <v/>
      </c>
      <c r="I53" t="str">
        <f>IF(E53="","",MATCH(E53,База!$A:$A,0))</f>
        <v/>
      </c>
      <c r="J53" t="str">
        <f>IF(F53="","",MATCH(F53,База!$A:$A,0))</f>
        <v/>
      </c>
      <c r="K53" t="str">
        <f t="shared" ca="1" si="0"/>
        <v/>
      </c>
      <c r="L53" t="str">
        <f t="shared" ca="1" si="1"/>
        <v/>
      </c>
      <c r="M53" t="str">
        <f t="shared" ca="1" si="2"/>
        <v/>
      </c>
      <c r="N53" t="str">
        <f t="shared" ca="1" si="3"/>
        <v/>
      </c>
    </row>
    <row r="54" spans="7:14" x14ac:dyDescent="0.25">
      <c r="G54" t="str">
        <f>IF(C54="","",MATCH(C54,База!$A:$A,0))</f>
        <v/>
      </c>
      <c r="H54" t="str">
        <f>IF(D54="","",MATCH(D54,База!$A:$A,0))</f>
        <v/>
      </c>
      <c r="I54" t="str">
        <f>IF(E54="","",MATCH(E54,База!$A:$A,0))</f>
        <v/>
      </c>
      <c r="J54" t="str">
        <f>IF(F54="","",MATCH(F54,База!$A:$A,0))</f>
        <v/>
      </c>
      <c r="K54" t="str">
        <f t="shared" ca="1" si="0"/>
        <v/>
      </c>
      <c r="L54" t="str">
        <f t="shared" ca="1" si="1"/>
        <v/>
      </c>
      <c r="M54" t="str">
        <f t="shared" ca="1" si="2"/>
        <v/>
      </c>
      <c r="N54" t="str">
        <f t="shared" ca="1" si="3"/>
        <v/>
      </c>
    </row>
    <row r="55" spans="7:14" x14ac:dyDescent="0.25">
      <c r="G55" t="str">
        <f>IF(C55="","",MATCH(C55,База!$A:$A,0))</f>
        <v/>
      </c>
      <c r="H55" t="str">
        <f>IF(D55="","",MATCH(D55,База!$A:$A,0))</f>
        <v/>
      </c>
      <c r="I55" t="str">
        <f>IF(E55="","",MATCH(E55,База!$A:$A,0))</f>
        <v/>
      </c>
      <c r="J55" t="str">
        <f>IF(F55="","",MATCH(F55,База!$A:$A,0))</f>
        <v/>
      </c>
      <c r="K55" t="str">
        <f t="shared" ca="1" si="0"/>
        <v/>
      </c>
      <c r="L55" t="str">
        <f t="shared" ca="1" si="1"/>
        <v/>
      </c>
      <c r="M55" t="str">
        <f t="shared" ca="1" si="2"/>
        <v/>
      </c>
      <c r="N55" t="str">
        <f t="shared" ca="1" si="3"/>
        <v/>
      </c>
    </row>
    <row r="56" spans="7:14" x14ac:dyDescent="0.25">
      <c r="G56" t="str">
        <f>IF(C56="","",MATCH(C56,База!$A:$A,0))</f>
        <v/>
      </c>
      <c r="H56" t="str">
        <f>IF(D56="","",MATCH(D56,База!$A:$A,0))</f>
        <v/>
      </c>
      <c r="I56" t="str">
        <f>IF(E56="","",MATCH(E56,База!$A:$A,0))</f>
        <v/>
      </c>
      <c r="J56" t="str">
        <f>IF(F56="","",MATCH(F56,База!$A:$A,0))</f>
        <v/>
      </c>
      <c r="K56" t="str">
        <f t="shared" ca="1" si="0"/>
        <v/>
      </c>
      <c r="L56" t="str">
        <f t="shared" ca="1" si="1"/>
        <v/>
      </c>
      <c r="M56" t="str">
        <f t="shared" ca="1" si="2"/>
        <v/>
      </c>
      <c r="N56" t="str">
        <f t="shared" ca="1" si="3"/>
        <v/>
      </c>
    </row>
    <row r="57" spans="7:14" x14ac:dyDescent="0.25">
      <c r="G57" t="str">
        <f>IF(C57="","",MATCH(C57,База!$A:$A,0))</f>
        <v/>
      </c>
      <c r="H57" t="str">
        <f>IF(D57="","",MATCH(D57,База!$A:$A,0))</f>
        <v/>
      </c>
      <c r="I57" t="str">
        <f>IF(E57="","",MATCH(E57,База!$A:$A,0))</f>
        <v/>
      </c>
      <c r="J57" t="str">
        <f>IF(F57="","",MATCH(F57,База!$A:$A,0))</f>
        <v/>
      </c>
      <c r="K57" t="str">
        <f t="shared" ca="1" si="0"/>
        <v/>
      </c>
      <c r="L57" t="str">
        <f t="shared" ca="1" si="1"/>
        <v/>
      </c>
      <c r="M57" t="str">
        <f t="shared" ca="1" si="2"/>
        <v/>
      </c>
      <c r="N57" t="str">
        <f t="shared" ca="1" si="3"/>
        <v/>
      </c>
    </row>
    <row r="58" spans="7:14" x14ac:dyDescent="0.25">
      <c r="G58" t="str">
        <f>IF(C58="","",MATCH(C58,База!$A:$A,0))</f>
        <v/>
      </c>
      <c r="H58" t="str">
        <f>IF(D58="","",MATCH(D58,База!$A:$A,0))</f>
        <v/>
      </c>
      <c r="I58" t="str">
        <f>IF(E58="","",MATCH(E58,База!$A:$A,0))</f>
        <v/>
      </c>
      <c r="J58" t="str">
        <f>IF(F58="","",MATCH(F58,База!$A:$A,0))</f>
        <v/>
      </c>
      <c r="K58" t="str">
        <f t="shared" ca="1" si="0"/>
        <v/>
      </c>
      <c r="L58" t="str">
        <f t="shared" ca="1" si="1"/>
        <v/>
      </c>
      <c r="M58" t="str">
        <f t="shared" ca="1" si="2"/>
        <v/>
      </c>
      <c r="N58" t="str">
        <f t="shared" ca="1" si="3"/>
        <v/>
      </c>
    </row>
    <row r="59" spans="7:14" x14ac:dyDescent="0.25">
      <c r="G59" t="str">
        <f>IF(C59="","",MATCH(C59,База!$A:$A,0))</f>
        <v/>
      </c>
      <c r="H59" t="str">
        <f>IF(D59="","",MATCH(D59,База!$A:$A,0))</f>
        <v/>
      </c>
      <c r="I59" t="str">
        <f>IF(E59="","",MATCH(E59,База!$A:$A,0))</f>
        <v/>
      </c>
      <c r="J59" t="str">
        <f>IF(F59="","",MATCH(F59,База!$A:$A,0))</f>
        <v/>
      </c>
      <c r="K59" t="str">
        <f t="shared" ca="1" si="0"/>
        <v/>
      </c>
      <c r="L59" t="str">
        <f t="shared" ca="1" si="1"/>
        <v/>
      </c>
      <c r="M59" t="str">
        <f t="shared" ca="1" si="2"/>
        <v/>
      </c>
      <c r="N59" t="str">
        <f t="shared" ca="1" si="3"/>
        <v/>
      </c>
    </row>
    <row r="60" spans="7:14" x14ac:dyDescent="0.25">
      <c r="G60" t="str">
        <f>IF(C60="","",MATCH(C60,База!$A:$A,0))</f>
        <v/>
      </c>
      <c r="H60" t="str">
        <f>IF(D60="","",MATCH(D60,База!$A:$A,0))</f>
        <v/>
      </c>
      <c r="I60" t="str">
        <f>IF(E60="","",MATCH(E60,База!$A:$A,0))</f>
        <v/>
      </c>
      <c r="J60" t="str">
        <f>IF(F60="","",MATCH(F60,База!$A:$A,0))</f>
        <v/>
      </c>
      <c r="K60" t="str">
        <f t="shared" ca="1" si="0"/>
        <v/>
      </c>
      <c r="L60" t="str">
        <f t="shared" ca="1" si="1"/>
        <v/>
      </c>
      <c r="M60" t="str">
        <f t="shared" ca="1" si="2"/>
        <v/>
      </c>
      <c r="N60" t="str">
        <f t="shared" ca="1" si="3"/>
        <v/>
      </c>
    </row>
    <row r="61" spans="7:14" x14ac:dyDescent="0.25">
      <c r="G61" t="str">
        <f>IF(C61="","",MATCH(C61,База!$A:$A,0))</f>
        <v/>
      </c>
      <c r="H61" t="str">
        <f>IF(D61="","",MATCH(D61,База!$A:$A,0))</f>
        <v/>
      </c>
      <c r="I61" t="str">
        <f>IF(E61="","",MATCH(E61,База!$A:$A,0))</f>
        <v/>
      </c>
      <c r="J61" t="str">
        <f>IF(F61="","",MATCH(F61,База!$A:$A,0))</f>
        <v/>
      </c>
      <c r="K61" t="str">
        <f t="shared" ca="1" si="0"/>
        <v/>
      </c>
      <c r="L61" t="str">
        <f t="shared" ca="1" si="1"/>
        <v/>
      </c>
      <c r="M61" t="str">
        <f t="shared" ca="1" si="2"/>
        <v/>
      </c>
      <c r="N61" t="str">
        <f t="shared" ca="1" si="3"/>
        <v/>
      </c>
    </row>
    <row r="62" spans="7:14" x14ac:dyDescent="0.25">
      <c r="G62" t="str">
        <f>IF(C62="","",MATCH(C62,База!$A:$A,0))</f>
        <v/>
      </c>
      <c r="H62" t="str">
        <f>IF(D62="","",MATCH(D62,База!$A:$A,0))</f>
        <v/>
      </c>
      <c r="I62" t="str">
        <f>IF(E62="","",MATCH(E62,База!$A:$A,0))</f>
        <v/>
      </c>
      <c r="J62" t="str">
        <f>IF(F62="","",MATCH(F62,База!$A:$A,0))</f>
        <v/>
      </c>
      <c r="K62" t="str">
        <f t="shared" ca="1" si="0"/>
        <v/>
      </c>
      <c r="L62" t="str">
        <f t="shared" ca="1" si="1"/>
        <v/>
      </c>
      <c r="M62" t="str">
        <f t="shared" ca="1" si="2"/>
        <v/>
      </c>
      <c r="N62" t="str">
        <f t="shared" ca="1" si="3"/>
        <v/>
      </c>
    </row>
    <row r="63" spans="7:14" x14ac:dyDescent="0.25">
      <c r="G63" t="str">
        <f>IF(C63="","",MATCH(C63,База!$A:$A,0))</f>
        <v/>
      </c>
      <c r="H63" t="str">
        <f>IF(D63="","",MATCH(D63,База!$A:$A,0))</f>
        <v/>
      </c>
      <c r="I63" t="str">
        <f>IF(E63="","",MATCH(E63,База!$A:$A,0))</f>
        <v/>
      </c>
      <c r="J63" t="str">
        <f>IF(F63="","",MATCH(F63,База!$A:$A,0))</f>
        <v/>
      </c>
      <c r="K63" t="str">
        <f t="shared" ca="1" si="0"/>
        <v/>
      </c>
      <c r="L63" t="str">
        <f t="shared" ca="1" si="1"/>
        <v/>
      </c>
      <c r="M63" t="str">
        <f t="shared" ca="1" si="2"/>
        <v/>
      </c>
      <c r="N63" t="str">
        <f t="shared" ca="1" si="3"/>
        <v/>
      </c>
    </row>
    <row r="64" spans="7:14" x14ac:dyDescent="0.25">
      <c r="G64" t="str">
        <f>IF(C64="","",MATCH(C64,База!$A:$A,0))</f>
        <v/>
      </c>
      <c r="H64" t="str">
        <f>IF(D64="","",MATCH(D64,База!$A:$A,0))</f>
        <v/>
      </c>
      <c r="I64" t="str">
        <f>IF(E64="","",MATCH(E64,База!$A:$A,0))</f>
        <v/>
      </c>
      <c r="J64" t="str">
        <f>IF(F64="","",MATCH(F64,База!$A:$A,0))</f>
        <v/>
      </c>
      <c r="K64" t="str">
        <f t="shared" ca="1" si="0"/>
        <v/>
      </c>
      <c r="L64" t="str">
        <f t="shared" ca="1" si="1"/>
        <v/>
      </c>
      <c r="M64" t="str">
        <f t="shared" ca="1" si="2"/>
        <v/>
      </c>
      <c r="N64" t="str">
        <f t="shared" ca="1" si="3"/>
        <v/>
      </c>
    </row>
    <row r="65" spans="7:14" x14ac:dyDescent="0.25">
      <c r="G65" t="str">
        <f>IF(C65="","",MATCH(C65,База!$A:$A,0))</f>
        <v/>
      </c>
      <c r="H65" t="str">
        <f>IF(D65="","",MATCH(D65,База!$A:$A,0))</f>
        <v/>
      </c>
      <c r="I65" t="str">
        <f>IF(E65="","",MATCH(E65,База!$A:$A,0))</f>
        <v/>
      </c>
      <c r="J65" t="str">
        <f>IF(F65="","",MATCH(F65,База!$A:$A,0))</f>
        <v/>
      </c>
      <c r="K65" t="str">
        <f t="shared" ca="1" si="0"/>
        <v/>
      </c>
      <c r="L65" t="str">
        <f t="shared" ca="1" si="1"/>
        <v/>
      </c>
      <c r="M65" t="str">
        <f t="shared" ca="1" si="2"/>
        <v/>
      </c>
      <c r="N65" t="str">
        <f t="shared" ca="1" si="3"/>
        <v/>
      </c>
    </row>
    <row r="66" spans="7:14" x14ac:dyDescent="0.25">
      <c r="G66" t="str">
        <f>IF(C66="","",MATCH(C66,База!$A:$A,0))</f>
        <v/>
      </c>
      <c r="H66" t="str">
        <f>IF(D66="","",MATCH(D66,База!$A:$A,0))</f>
        <v/>
      </c>
      <c r="I66" t="str">
        <f>IF(E66="","",MATCH(E66,База!$A:$A,0))</f>
        <v/>
      </c>
      <c r="J66" t="str">
        <f>IF(F66="","",MATCH(F66,База!$A:$A,0))</f>
        <v/>
      </c>
      <c r="K66" t="str">
        <f t="shared" ca="1" si="0"/>
        <v/>
      </c>
      <c r="L66" t="str">
        <f t="shared" ca="1" si="1"/>
        <v/>
      </c>
      <c r="M66" t="str">
        <f t="shared" ca="1" si="2"/>
        <v/>
      </c>
      <c r="N66" t="str">
        <f t="shared" ca="1" si="3"/>
        <v/>
      </c>
    </row>
    <row r="67" spans="7:14" x14ac:dyDescent="0.25">
      <c r="G67" t="str">
        <f>IF(C67="","",MATCH(C67,База!$A:$A,0))</f>
        <v/>
      </c>
      <c r="H67" t="str">
        <f>IF(D67="","",MATCH(D67,База!$A:$A,0))</f>
        <v/>
      </c>
      <c r="I67" t="str">
        <f>IF(E67="","",MATCH(E67,База!$A:$A,0))</f>
        <v/>
      </c>
      <c r="J67" t="str">
        <f>IF(F67="","",MATCH(F67,База!$A:$A,0))</f>
        <v/>
      </c>
      <c r="K67" t="str">
        <f t="shared" ref="K67:K130" ca="1" si="4">IF(ISNA(G67),3,IF(G67="","",IF(INDIRECT(ADDRESS(G67,7,,,"База"))=0,2,IF(INDIRECT(ADDRESS(G67,3,,,"База"))=1,"",1))))</f>
        <v/>
      </c>
      <c r="L67" t="str">
        <f t="shared" ref="L67:L130" ca="1" si="5">IF(ISNA(H67),3,IF(H67="","",IF(INDIRECT(ADDRESS(H67,7,,,"База"))=0,2,IF(INDIRECT(ADDRESS(H67,3,,,"База"))=1,"",1))))</f>
        <v/>
      </c>
      <c r="M67" t="str">
        <f t="shared" ref="M67:M130" ca="1" si="6">IF(ISNA(I67),3,IF(I67="","",IF(INDIRECT(ADDRESS(I67,7,,,"База"))=0,2,IF(INDIRECT(ADDRESS(I67,3,,,"База"))=1,"",1))))</f>
        <v/>
      </c>
      <c r="N67" t="str">
        <f t="shared" ref="N67:N130" ca="1" si="7">IF(ISNA(J67),3,IF(J67="","",IF(INDIRECT(ADDRESS(J67,7,,,"База"))=0,2,IF(INDIRECT(ADDRESS(J67,3,,,"База"))=1,"",1))))</f>
        <v/>
      </c>
    </row>
    <row r="68" spans="7:14" x14ac:dyDescent="0.25">
      <c r="G68" t="str">
        <f>IF(C68="","",MATCH(C68,База!$A:$A,0))</f>
        <v/>
      </c>
      <c r="H68" t="str">
        <f>IF(D68="","",MATCH(D68,База!$A:$A,0))</f>
        <v/>
      </c>
      <c r="I68" t="str">
        <f>IF(E68="","",MATCH(E68,База!$A:$A,0))</f>
        <v/>
      </c>
      <c r="J68" t="str">
        <f>IF(F68="","",MATCH(F68,База!$A:$A,0))</f>
        <v/>
      </c>
      <c r="K68" t="str">
        <f t="shared" ca="1" si="4"/>
        <v/>
      </c>
      <c r="L68" t="str">
        <f t="shared" ca="1" si="5"/>
        <v/>
      </c>
      <c r="M68" t="str">
        <f t="shared" ca="1" si="6"/>
        <v/>
      </c>
      <c r="N68" t="str">
        <f t="shared" ca="1" si="7"/>
        <v/>
      </c>
    </row>
    <row r="69" spans="7:14" x14ac:dyDescent="0.25">
      <c r="G69" t="str">
        <f>IF(C69="","",MATCH(C69,База!$A:$A,0))</f>
        <v/>
      </c>
      <c r="H69" t="str">
        <f>IF(D69="","",MATCH(D69,База!$A:$A,0))</f>
        <v/>
      </c>
      <c r="I69" t="str">
        <f>IF(E69="","",MATCH(E69,База!$A:$A,0))</f>
        <v/>
      </c>
      <c r="J69" t="str">
        <f>IF(F69="","",MATCH(F69,База!$A:$A,0))</f>
        <v/>
      </c>
      <c r="K69" t="str">
        <f t="shared" ca="1" si="4"/>
        <v/>
      </c>
      <c r="L69" t="str">
        <f t="shared" ca="1" si="5"/>
        <v/>
      </c>
      <c r="M69" t="str">
        <f t="shared" ca="1" si="6"/>
        <v/>
      </c>
      <c r="N69" t="str">
        <f t="shared" ca="1" si="7"/>
        <v/>
      </c>
    </row>
    <row r="70" spans="7:14" x14ac:dyDescent="0.25">
      <c r="G70" t="str">
        <f>IF(C70="","",MATCH(C70,База!$A:$A,0))</f>
        <v/>
      </c>
      <c r="H70" t="str">
        <f>IF(D70="","",MATCH(D70,База!$A:$A,0))</f>
        <v/>
      </c>
      <c r="I70" t="str">
        <f>IF(E70="","",MATCH(E70,База!$A:$A,0))</f>
        <v/>
      </c>
      <c r="J70" t="str">
        <f>IF(F70="","",MATCH(F70,База!$A:$A,0))</f>
        <v/>
      </c>
      <c r="K70" t="str">
        <f t="shared" ca="1" si="4"/>
        <v/>
      </c>
      <c r="L70" t="str">
        <f t="shared" ca="1" si="5"/>
        <v/>
      </c>
      <c r="M70" t="str">
        <f t="shared" ca="1" si="6"/>
        <v/>
      </c>
      <c r="N70" t="str">
        <f t="shared" ca="1" si="7"/>
        <v/>
      </c>
    </row>
    <row r="71" spans="7:14" x14ac:dyDescent="0.25">
      <c r="G71" t="str">
        <f>IF(C71="","",MATCH(C71,База!$A:$A,0))</f>
        <v/>
      </c>
      <c r="H71" t="str">
        <f>IF(D71="","",MATCH(D71,База!$A:$A,0))</f>
        <v/>
      </c>
      <c r="I71" t="str">
        <f>IF(E71="","",MATCH(E71,База!$A:$A,0))</f>
        <v/>
      </c>
      <c r="J71" t="str">
        <f>IF(F71="","",MATCH(F71,База!$A:$A,0))</f>
        <v/>
      </c>
      <c r="K71" t="str">
        <f t="shared" ca="1" si="4"/>
        <v/>
      </c>
      <c r="L71" t="str">
        <f t="shared" ca="1" si="5"/>
        <v/>
      </c>
      <c r="M71" t="str">
        <f t="shared" ca="1" si="6"/>
        <v/>
      </c>
      <c r="N71" t="str">
        <f t="shared" ca="1" si="7"/>
        <v/>
      </c>
    </row>
    <row r="72" spans="7:14" x14ac:dyDescent="0.25">
      <c r="G72" t="str">
        <f>IF(C72="","",MATCH(C72,База!$A:$A,0))</f>
        <v/>
      </c>
      <c r="H72" t="str">
        <f>IF(D72="","",MATCH(D72,База!$A:$A,0))</f>
        <v/>
      </c>
      <c r="I72" t="str">
        <f>IF(E72="","",MATCH(E72,База!$A:$A,0))</f>
        <v/>
      </c>
      <c r="J72" t="str">
        <f>IF(F72="","",MATCH(F72,База!$A:$A,0))</f>
        <v/>
      </c>
      <c r="K72" t="str">
        <f t="shared" ca="1" si="4"/>
        <v/>
      </c>
      <c r="L72" t="str">
        <f t="shared" ca="1" si="5"/>
        <v/>
      </c>
      <c r="M72" t="str">
        <f t="shared" ca="1" si="6"/>
        <v/>
      </c>
      <c r="N72" t="str">
        <f t="shared" ca="1" si="7"/>
        <v/>
      </c>
    </row>
    <row r="73" spans="7:14" x14ac:dyDescent="0.25">
      <c r="G73" t="str">
        <f>IF(C73="","",MATCH(C73,База!$A:$A,0))</f>
        <v/>
      </c>
      <c r="H73" t="str">
        <f>IF(D73="","",MATCH(D73,База!$A:$A,0))</f>
        <v/>
      </c>
      <c r="I73" t="str">
        <f>IF(E73="","",MATCH(E73,База!$A:$A,0))</f>
        <v/>
      </c>
      <c r="J73" t="str">
        <f>IF(F73="","",MATCH(F73,База!$A:$A,0))</f>
        <v/>
      </c>
      <c r="K73" t="str">
        <f t="shared" ca="1" si="4"/>
        <v/>
      </c>
      <c r="L73" t="str">
        <f t="shared" ca="1" si="5"/>
        <v/>
      </c>
      <c r="M73" t="str">
        <f t="shared" ca="1" si="6"/>
        <v/>
      </c>
      <c r="N73" t="str">
        <f t="shared" ca="1" si="7"/>
        <v/>
      </c>
    </row>
    <row r="74" spans="7:14" x14ac:dyDescent="0.25">
      <c r="G74" t="str">
        <f>IF(C74="","",MATCH(C74,База!$A:$A,0))</f>
        <v/>
      </c>
      <c r="H74" t="str">
        <f>IF(D74="","",MATCH(D74,База!$A:$A,0))</f>
        <v/>
      </c>
      <c r="I74" t="str">
        <f>IF(E74="","",MATCH(E74,База!$A:$A,0))</f>
        <v/>
      </c>
      <c r="J74" t="str">
        <f>IF(F74="","",MATCH(F74,База!$A:$A,0))</f>
        <v/>
      </c>
      <c r="K74" t="str">
        <f t="shared" ca="1" si="4"/>
        <v/>
      </c>
      <c r="L74" t="str">
        <f t="shared" ca="1" si="5"/>
        <v/>
      </c>
      <c r="M74" t="str">
        <f t="shared" ca="1" si="6"/>
        <v/>
      </c>
      <c r="N74" t="str">
        <f t="shared" ca="1" si="7"/>
        <v/>
      </c>
    </row>
    <row r="75" spans="7:14" x14ac:dyDescent="0.25">
      <c r="G75" t="str">
        <f>IF(C75="","",MATCH(C75,База!$A:$A,0))</f>
        <v/>
      </c>
      <c r="H75" t="str">
        <f>IF(D75="","",MATCH(D75,База!$A:$A,0))</f>
        <v/>
      </c>
      <c r="I75" t="str">
        <f>IF(E75="","",MATCH(E75,База!$A:$A,0))</f>
        <v/>
      </c>
      <c r="J75" t="str">
        <f>IF(F75="","",MATCH(F75,База!$A:$A,0))</f>
        <v/>
      </c>
      <c r="K75" t="str">
        <f t="shared" ca="1" si="4"/>
        <v/>
      </c>
      <c r="L75" t="str">
        <f t="shared" ca="1" si="5"/>
        <v/>
      </c>
      <c r="M75" t="str">
        <f t="shared" ca="1" si="6"/>
        <v/>
      </c>
      <c r="N75" t="str">
        <f t="shared" ca="1" si="7"/>
        <v/>
      </c>
    </row>
    <row r="76" spans="7:14" x14ac:dyDescent="0.25">
      <c r="G76" t="str">
        <f>IF(C76="","",MATCH(C76,База!$A:$A,0))</f>
        <v/>
      </c>
      <c r="H76" t="str">
        <f>IF(D76="","",MATCH(D76,База!$A:$A,0))</f>
        <v/>
      </c>
      <c r="I76" t="str">
        <f>IF(E76="","",MATCH(E76,База!$A:$A,0))</f>
        <v/>
      </c>
      <c r="J76" t="str">
        <f>IF(F76="","",MATCH(F76,База!$A:$A,0))</f>
        <v/>
      </c>
      <c r="K76" t="str">
        <f t="shared" ca="1" si="4"/>
        <v/>
      </c>
      <c r="L76" t="str">
        <f t="shared" ca="1" si="5"/>
        <v/>
      </c>
      <c r="M76" t="str">
        <f t="shared" ca="1" si="6"/>
        <v/>
      </c>
      <c r="N76" t="str">
        <f t="shared" ca="1" si="7"/>
        <v/>
      </c>
    </row>
    <row r="77" spans="7:14" x14ac:dyDescent="0.25">
      <c r="G77" t="str">
        <f>IF(C77="","",MATCH(C77,База!$A:$A,0))</f>
        <v/>
      </c>
      <c r="H77" t="str">
        <f>IF(D77="","",MATCH(D77,База!$A:$A,0))</f>
        <v/>
      </c>
      <c r="I77" t="str">
        <f>IF(E77="","",MATCH(E77,База!$A:$A,0))</f>
        <v/>
      </c>
      <c r="J77" t="str">
        <f>IF(F77="","",MATCH(F77,База!$A:$A,0))</f>
        <v/>
      </c>
      <c r="K77" t="str">
        <f t="shared" ca="1" si="4"/>
        <v/>
      </c>
      <c r="L77" t="str">
        <f t="shared" ca="1" si="5"/>
        <v/>
      </c>
      <c r="M77" t="str">
        <f t="shared" ca="1" si="6"/>
        <v/>
      </c>
      <c r="N77" t="str">
        <f t="shared" ca="1" si="7"/>
        <v/>
      </c>
    </row>
    <row r="78" spans="7:14" x14ac:dyDescent="0.25">
      <c r="G78" t="str">
        <f>IF(C78="","",MATCH(C78,База!$A:$A,0))</f>
        <v/>
      </c>
      <c r="H78" t="str">
        <f>IF(D78="","",MATCH(D78,База!$A:$A,0))</f>
        <v/>
      </c>
      <c r="I78" t="str">
        <f>IF(E78="","",MATCH(E78,База!$A:$A,0))</f>
        <v/>
      </c>
      <c r="J78" t="str">
        <f>IF(F78="","",MATCH(F78,База!$A:$A,0))</f>
        <v/>
      </c>
      <c r="K78" t="str">
        <f t="shared" ca="1" si="4"/>
        <v/>
      </c>
      <c r="L78" t="str">
        <f t="shared" ca="1" si="5"/>
        <v/>
      </c>
      <c r="M78" t="str">
        <f t="shared" ca="1" si="6"/>
        <v/>
      </c>
      <c r="N78" t="str">
        <f t="shared" ca="1" si="7"/>
        <v/>
      </c>
    </row>
    <row r="79" spans="7:14" x14ac:dyDescent="0.25">
      <c r="G79" t="str">
        <f>IF(C79="","",MATCH(C79,База!$A:$A,0))</f>
        <v/>
      </c>
      <c r="H79" t="str">
        <f>IF(D79="","",MATCH(D79,База!$A:$A,0))</f>
        <v/>
      </c>
      <c r="I79" t="str">
        <f>IF(E79="","",MATCH(E79,База!$A:$A,0))</f>
        <v/>
      </c>
      <c r="J79" t="str">
        <f>IF(F79="","",MATCH(F79,База!$A:$A,0))</f>
        <v/>
      </c>
      <c r="K79" t="str">
        <f t="shared" ca="1" si="4"/>
        <v/>
      </c>
      <c r="L79" t="str">
        <f t="shared" ca="1" si="5"/>
        <v/>
      </c>
      <c r="M79" t="str">
        <f t="shared" ca="1" si="6"/>
        <v/>
      </c>
      <c r="N79" t="str">
        <f t="shared" ca="1" si="7"/>
        <v/>
      </c>
    </row>
    <row r="80" spans="7:14" x14ac:dyDescent="0.25">
      <c r="G80" t="str">
        <f>IF(C80="","",MATCH(C80,База!$A:$A,0))</f>
        <v/>
      </c>
      <c r="H80" t="str">
        <f>IF(D80="","",MATCH(D80,База!$A:$A,0))</f>
        <v/>
      </c>
      <c r="I80" t="str">
        <f>IF(E80="","",MATCH(E80,База!$A:$A,0))</f>
        <v/>
      </c>
      <c r="J80" t="str">
        <f>IF(F80="","",MATCH(F80,База!$A:$A,0))</f>
        <v/>
      </c>
      <c r="K80" t="str">
        <f t="shared" ca="1" si="4"/>
        <v/>
      </c>
      <c r="L80" t="str">
        <f t="shared" ca="1" si="5"/>
        <v/>
      </c>
      <c r="M80" t="str">
        <f t="shared" ca="1" si="6"/>
        <v/>
      </c>
      <c r="N80" t="str">
        <f t="shared" ca="1" si="7"/>
        <v/>
      </c>
    </row>
    <row r="81" spans="7:14" x14ac:dyDescent="0.25">
      <c r="G81" t="str">
        <f>IF(C81="","",MATCH(C81,База!$A:$A,0))</f>
        <v/>
      </c>
      <c r="H81" t="str">
        <f>IF(D81="","",MATCH(D81,База!$A:$A,0))</f>
        <v/>
      </c>
      <c r="I81" t="str">
        <f>IF(E81="","",MATCH(E81,База!$A:$A,0))</f>
        <v/>
      </c>
      <c r="J81" t="str">
        <f>IF(F81="","",MATCH(F81,База!$A:$A,0))</f>
        <v/>
      </c>
      <c r="K81" t="str">
        <f t="shared" ca="1" si="4"/>
        <v/>
      </c>
      <c r="L81" t="str">
        <f t="shared" ca="1" si="5"/>
        <v/>
      </c>
      <c r="M81" t="str">
        <f t="shared" ca="1" si="6"/>
        <v/>
      </c>
      <c r="N81" t="str">
        <f t="shared" ca="1" si="7"/>
        <v/>
      </c>
    </row>
    <row r="82" spans="7:14" x14ac:dyDescent="0.25">
      <c r="G82" t="str">
        <f>IF(C82="","",MATCH(C82,База!$A:$A,0))</f>
        <v/>
      </c>
      <c r="H82" t="str">
        <f>IF(D82="","",MATCH(D82,База!$A:$A,0))</f>
        <v/>
      </c>
      <c r="I82" t="str">
        <f>IF(E82="","",MATCH(E82,База!$A:$A,0))</f>
        <v/>
      </c>
      <c r="J82" t="str">
        <f>IF(F82="","",MATCH(F82,База!$A:$A,0))</f>
        <v/>
      </c>
      <c r="K82" t="str">
        <f t="shared" ca="1" si="4"/>
        <v/>
      </c>
      <c r="L82" t="str">
        <f t="shared" ca="1" si="5"/>
        <v/>
      </c>
      <c r="M82" t="str">
        <f t="shared" ca="1" si="6"/>
        <v/>
      </c>
      <c r="N82" t="str">
        <f t="shared" ca="1" si="7"/>
        <v/>
      </c>
    </row>
    <row r="83" spans="7:14" x14ac:dyDescent="0.25">
      <c r="G83" t="str">
        <f>IF(C83="","",MATCH(C83,База!$A:$A,0))</f>
        <v/>
      </c>
      <c r="H83" t="str">
        <f>IF(D83="","",MATCH(D83,База!$A:$A,0))</f>
        <v/>
      </c>
      <c r="I83" t="str">
        <f>IF(E83="","",MATCH(E83,База!$A:$A,0))</f>
        <v/>
      </c>
      <c r="J83" t="str">
        <f>IF(F83="","",MATCH(F83,База!$A:$A,0))</f>
        <v/>
      </c>
      <c r="K83" t="str">
        <f t="shared" ca="1" si="4"/>
        <v/>
      </c>
      <c r="L83" t="str">
        <f t="shared" ca="1" si="5"/>
        <v/>
      </c>
      <c r="M83" t="str">
        <f t="shared" ca="1" si="6"/>
        <v/>
      </c>
      <c r="N83" t="str">
        <f t="shared" ca="1" si="7"/>
        <v/>
      </c>
    </row>
    <row r="84" spans="7:14" x14ac:dyDescent="0.25">
      <c r="G84" t="str">
        <f>IF(C84="","",MATCH(C84,База!$A:$A,0))</f>
        <v/>
      </c>
      <c r="H84" t="str">
        <f>IF(D84="","",MATCH(D84,База!$A:$A,0))</f>
        <v/>
      </c>
      <c r="I84" t="str">
        <f>IF(E84="","",MATCH(E84,База!$A:$A,0))</f>
        <v/>
      </c>
      <c r="J84" t="str">
        <f>IF(F84="","",MATCH(F84,База!$A:$A,0))</f>
        <v/>
      </c>
      <c r="K84" t="str">
        <f t="shared" ca="1" si="4"/>
        <v/>
      </c>
      <c r="L84" t="str">
        <f t="shared" ca="1" si="5"/>
        <v/>
      </c>
      <c r="M84" t="str">
        <f t="shared" ca="1" si="6"/>
        <v/>
      </c>
      <c r="N84" t="str">
        <f t="shared" ca="1" si="7"/>
        <v/>
      </c>
    </row>
    <row r="85" spans="7:14" x14ac:dyDescent="0.25">
      <c r="G85" t="str">
        <f>IF(C85="","",MATCH(C85,База!$A:$A,0))</f>
        <v/>
      </c>
      <c r="H85" t="str">
        <f>IF(D85="","",MATCH(D85,База!$A:$A,0))</f>
        <v/>
      </c>
      <c r="I85" t="str">
        <f>IF(E85="","",MATCH(E85,База!$A:$A,0))</f>
        <v/>
      </c>
      <c r="J85" t="str">
        <f>IF(F85="","",MATCH(F85,База!$A:$A,0))</f>
        <v/>
      </c>
      <c r="K85" t="str">
        <f t="shared" ca="1" si="4"/>
        <v/>
      </c>
      <c r="L85" t="str">
        <f t="shared" ca="1" si="5"/>
        <v/>
      </c>
      <c r="M85" t="str">
        <f t="shared" ca="1" si="6"/>
        <v/>
      </c>
      <c r="N85" t="str">
        <f t="shared" ca="1" si="7"/>
        <v/>
      </c>
    </row>
    <row r="86" spans="7:14" x14ac:dyDescent="0.25">
      <c r="G86" t="str">
        <f>IF(C86="","",MATCH(C86,База!$A:$A,0))</f>
        <v/>
      </c>
      <c r="H86" t="str">
        <f>IF(D86="","",MATCH(D86,База!$A:$A,0))</f>
        <v/>
      </c>
      <c r="I86" t="str">
        <f>IF(E86="","",MATCH(E86,База!$A:$A,0))</f>
        <v/>
      </c>
      <c r="J86" t="str">
        <f>IF(F86="","",MATCH(F86,База!$A:$A,0))</f>
        <v/>
      </c>
      <c r="K86" t="str">
        <f t="shared" ca="1" si="4"/>
        <v/>
      </c>
      <c r="L86" t="str">
        <f t="shared" ca="1" si="5"/>
        <v/>
      </c>
      <c r="M86" t="str">
        <f t="shared" ca="1" si="6"/>
        <v/>
      </c>
      <c r="N86" t="str">
        <f t="shared" ca="1" si="7"/>
        <v/>
      </c>
    </row>
    <row r="87" spans="7:14" x14ac:dyDescent="0.25">
      <c r="G87" t="str">
        <f>IF(C87="","",MATCH(C87,База!$A:$A,0))</f>
        <v/>
      </c>
      <c r="H87" t="str">
        <f>IF(D87="","",MATCH(D87,База!$A:$A,0))</f>
        <v/>
      </c>
      <c r="I87" t="str">
        <f>IF(E87="","",MATCH(E87,База!$A:$A,0))</f>
        <v/>
      </c>
      <c r="J87" t="str">
        <f>IF(F87="","",MATCH(F87,База!$A:$A,0))</f>
        <v/>
      </c>
      <c r="K87" t="str">
        <f t="shared" ca="1" si="4"/>
        <v/>
      </c>
      <c r="L87" t="str">
        <f t="shared" ca="1" si="5"/>
        <v/>
      </c>
      <c r="M87" t="str">
        <f t="shared" ca="1" si="6"/>
        <v/>
      </c>
      <c r="N87" t="str">
        <f t="shared" ca="1" si="7"/>
        <v/>
      </c>
    </row>
    <row r="88" spans="7:14" x14ac:dyDescent="0.25">
      <c r="G88" t="str">
        <f>IF(C88="","",MATCH(C88,База!$A:$A,0))</f>
        <v/>
      </c>
      <c r="H88" t="str">
        <f>IF(D88="","",MATCH(D88,База!$A:$A,0))</f>
        <v/>
      </c>
      <c r="I88" t="str">
        <f>IF(E88="","",MATCH(E88,База!$A:$A,0))</f>
        <v/>
      </c>
      <c r="J88" t="str">
        <f>IF(F88="","",MATCH(F88,База!$A:$A,0))</f>
        <v/>
      </c>
      <c r="K88" t="str">
        <f t="shared" ca="1" si="4"/>
        <v/>
      </c>
      <c r="L88" t="str">
        <f t="shared" ca="1" si="5"/>
        <v/>
      </c>
      <c r="M88" t="str">
        <f t="shared" ca="1" si="6"/>
        <v/>
      </c>
      <c r="N88" t="str">
        <f t="shared" ca="1" si="7"/>
        <v/>
      </c>
    </row>
    <row r="89" spans="7:14" x14ac:dyDescent="0.25">
      <c r="G89" t="str">
        <f>IF(C89="","",MATCH(C89,База!$A:$A,0))</f>
        <v/>
      </c>
      <c r="H89" t="str">
        <f>IF(D89="","",MATCH(D89,База!$A:$A,0))</f>
        <v/>
      </c>
      <c r="I89" t="str">
        <f>IF(E89="","",MATCH(E89,База!$A:$A,0))</f>
        <v/>
      </c>
      <c r="J89" t="str">
        <f>IF(F89="","",MATCH(F89,База!$A:$A,0))</f>
        <v/>
      </c>
      <c r="K89" t="str">
        <f t="shared" ca="1" si="4"/>
        <v/>
      </c>
      <c r="L89" t="str">
        <f t="shared" ca="1" si="5"/>
        <v/>
      </c>
      <c r="M89" t="str">
        <f t="shared" ca="1" si="6"/>
        <v/>
      </c>
      <c r="N89" t="str">
        <f t="shared" ca="1" si="7"/>
        <v/>
      </c>
    </row>
    <row r="90" spans="7:14" x14ac:dyDescent="0.25">
      <c r="G90" t="str">
        <f>IF(C90="","",MATCH(C90,База!$A:$A,0))</f>
        <v/>
      </c>
      <c r="H90" t="str">
        <f>IF(D90="","",MATCH(D90,База!$A:$A,0))</f>
        <v/>
      </c>
      <c r="I90" t="str">
        <f>IF(E90="","",MATCH(E90,База!$A:$A,0))</f>
        <v/>
      </c>
      <c r="J90" t="str">
        <f>IF(F90="","",MATCH(F90,База!$A:$A,0))</f>
        <v/>
      </c>
      <c r="K90" t="str">
        <f t="shared" ca="1" si="4"/>
        <v/>
      </c>
      <c r="L90" t="str">
        <f t="shared" ca="1" si="5"/>
        <v/>
      </c>
      <c r="M90" t="str">
        <f t="shared" ca="1" si="6"/>
        <v/>
      </c>
      <c r="N90" t="str">
        <f t="shared" ca="1" si="7"/>
        <v/>
      </c>
    </row>
    <row r="91" spans="7:14" x14ac:dyDescent="0.25">
      <c r="G91" t="str">
        <f>IF(C91="","",MATCH(C91,База!$A:$A,0))</f>
        <v/>
      </c>
      <c r="H91" t="str">
        <f>IF(D91="","",MATCH(D91,База!$A:$A,0))</f>
        <v/>
      </c>
      <c r="I91" t="str">
        <f>IF(E91="","",MATCH(E91,База!$A:$A,0))</f>
        <v/>
      </c>
      <c r="J91" t="str">
        <f>IF(F91="","",MATCH(F91,База!$A:$A,0))</f>
        <v/>
      </c>
      <c r="K91" t="str">
        <f t="shared" ca="1" si="4"/>
        <v/>
      </c>
      <c r="L91" t="str">
        <f t="shared" ca="1" si="5"/>
        <v/>
      </c>
      <c r="M91" t="str">
        <f t="shared" ca="1" si="6"/>
        <v/>
      </c>
      <c r="N91" t="str">
        <f t="shared" ca="1" si="7"/>
        <v/>
      </c>
    </row>
    <row r="92" spans="7:14" x14ac:dyDescent="0.25">
      <c r="G92" t="str">
        <f>IF(C92="","",MATCH(C92,База!$A:$A,0))</f>
        <v/>
      </c>
      <c r="H92" t="str">
        <f>IF(D92="","",MATCH(D92,База!$A:$A,0))</f>
        <v/>
      </c>
      <c r="I92" t="str">
        <f>IF(E92="","",MATCH(E92,База!$A:$A,0))</f>
        <v/>
      </c>
      <c r="J92" t="str">
        <f>IF(F92="","",MATCH(F92,База!$A:$A,0))</f>
        <v/>
      </c>
      <c r="K92" t="str">
        <f t="shared" ca="1" si="4"/>
        <v/>
      </c>
      <c r="L92" t="str">
        <f t="shared" ca="1" si="5"/>
        <v/>
      </c>
      <c r="M92" t="str">
        <f t="shared" ca="1" si="6"/>
        <v/>
      </c>
      <c r="N92" t="str">
        <f t="shared" ca="1" si="7"/>
        <v/>
      </c>
    </row>
    <row r="93" spans="7:14" x14ac:dyDescent="0.25">
      <c r="G93" t="str">
        <f>IF(C93="","",MATCH(C93,База!$A:$A,0))</f>
        <v/>
      </c>
      <c r="H93" t="str">
        <f>IF(D93="","",MATCH(D93,База!$A:$A,0))</f>
        <v/>
      </c>
      <c r="I93" t="str">
        <f>IF(E93="","",MATCH(E93,База!$A:$A,0))</f>
        <v/>
      </c>
      <c r="J93" t="str">
        <f>IF(F93="","",MATCH(F93,База!$A:$A,0))</f>
        <v/>
      </c>
      <c r="K93" t="str">
        <f t="shared" ca="1" si="4"/>
        <v/>
      </c>
      <c r="L93" t="str">
        <f t="shared" ca="1" si="5"/>
        <v/>
      </c>
      <c r="M93" t="str">
        <f t="shared" ca="1" si="6"/>
        <v/>
      </c>
      <c r="N93" t="str">
        <f t="shared" ca="1" si="7"/>
        <v/>
      </c>
    </row>
    <row r="94" spans="7:14" x14ac:dyDescent="0.25">
      <c r="G94" t="str">
        <f>IF(C94="","",MATCH(C94,База!$A:$A,0))</f>
        <v/>
      </c>
      <c r="H94" t="str">
        <f>IF(D94="","",MATCH(D94,База!$A:$A,0))</f>
        <v/>
      </c>
      <c r="I94" t="str">
        <f>IF(E94="","",MATCH(E94,База!$A:$A,0))</f>
        <v/>
      </c>
      <c r="J94" t="str">
        <f>IF(F94="","",MATCH(F94,База!$A:$A,0))</f>
        <v/>
      </c>
      <c r="K94" t="str">
        <f t="shared" ca="1" si="4"/>
        <v/>
      </c>
      <c r="L94" t="str">
        <f t="shared" ca="1" si="5"/>
        <v/>
      </c>
      <c r="M94" t="str">
        <f t="shared" ca="1" si="6"/>
        <v/>
      </c>
      <c r="N94" t="str">
        <f t="shared" ca="1" si="7"/>
        <v/>
      </c>
    </row>
    <row r="95" spans="7:14" x14ac:dyDescent="0.25">
      <c r="G95" t="str">
        <f>IF(C95="","",MATCH(C95,База!$A:$A,0))</f>
        <v/>
      </c>
      <c r="H95" t="str">
        <f>IF(D95="","",MATCH(D95,База!$A:$A,0))</f>
        <v/>
      </c>
      <c r="I95" t="str">
        <f>IF(E95="","",MATCH(E95,База!$A:$A,0))</f>
        <v/>
      </c>
      <c r="J95" t="str">
        <f>IF(F95="","",MATCH(F95,База!$A:$A,0))</f>
        <v/>
      </c>
      <c r="K95" t="str">
        <f t="shared" ca="1" si="4"/>
        <v/>
      </c>
      <c r="L95" t="str">
        <f t="shared" ca="1" si="5"/>
        <v/>
      </c>
      <c r="M95" t="str">
        <f t="shared" ca="1" si="6"/>
        <v/>
      </c>
      <c r="N95" t="str">
        <f t="shared" ca="1" si="7"/>
        <v/>
      </c>
    </row>
    <row r="96" spans="7:14" x14ac:dyDescent="0.25">
      <c r="G96" t="str">
        <f>IF(C96="","",MATCH(C96,База!$A:$A,0))</f>
        <v/>
      </c>
      <c r="H96" t="str">
        <f>IF(D96="","",MATCH(D96,База!$A:$A,0))</f>
        <v/>
      </c>
      <c r="I96" t="str">
        <f>IF(E96="","",MATCH(E96,База!$A:$A,0))</f>
        <v/>
      </c>
      <c r="J96" t="str">
        <f>IF(F96="","",MATCH(F96,База!$A:$A,0))</f>
        <v/>
      </c>
      <c r="K96" t="str">
        <f t="shared" ca="1" si="4"/>
        <v/>
      </c>
      <c r="L96" t="str">
        <f t="shared" ca="1" si="5"/>
        <v/>
      </c>
      <c r="M96" t="str">
        <f t="shared" ca="1" si="6"/>
        <v/>
      </c>
      <c r="N96" t="str">
        <f t="shared" ca="1" si="7"/>
        <v/>
      </c>
    </row>
    <row r="97" spans="7:14" x14ac:dyDescent="0.25">
      <c r="G97" t="str">
        <f>IF(C97="","",MATCH(C97,База!$A:$A,0))</f>
        <v/>
      </c>
      <c r="H97" t="str">
        <f>IF(D97="","",MATCH(D97,База!$A:$A,0))</f>
        <v/>
      </c>
      <c r="I97" t="str">
        <f>IF(E97="","",MATCH(E97,База!$A:$A,0))</f>
        <v/>
      </c>
      <c r="J97" t="str">
        <f>IF(F97="","",MATCH(F97,База!$A:$A,0))</f>
        <v/>
      </c>
      <c r="K97" t="str">
        <f t="shared" ca="1" si="4"/>
        <v/>
      </c>
      <c r="L97" t="str">
        <f t="shared" ca="1" si="5"/>
        <v/>
      </c>
      <c r="M97" t="str">
        <f t="shared" ca="1" si="6"/>
        <v/>
      </c>
      <c r="N97" t="str">
        <f t="shared" ca="1" si="7"/>
        <v/>
      </c>
    </row>
    <row r="98" spans="7:14" x14ac:dyDescent="0.25">
      <c r="G98" t="str">
        <f>IF(C98="","",MATCH(C98,База!$A:$A,0))</f>
        <v/>
      </c>
      <c r="H98" t="str">
        <f>IF(D98="","",MATCH(D98,База!$A:$A,0))</f>
        <v/>
      </c>
      <c r="I98" t="str">
        <f>IF(E98="","",MATCH(E98,База!$A:$A,0))</f>
        <v/>
      </c>
      <c r="J98" t="str">
        <f>IF(F98="","",MATCH(F98,База!$A:$A,0))</f>
        <v/>
      </c>
      <c r="K98" t="str">
        <f t="shared" ca="1" si="4"/>
        <v/>
      </c>
      <c r="L98" t="str">
        <f t="shared" ca="1" si="5"/>
        <v/>
      </c>
      <c r="M98" t="str">
        <f t="shared" ca="1" si="6"/>
        <v/>
      </c>
      <c r="N98" t="str">
        <f t="shared" ca="1" si="7"/>
        <v/>
      </c>
    </row>
    <row r="99" spans="7:14" x14ac:dyDescent="0.25">
      <c r="G99" t="str">
        <f>IF(C99="","",MATCH(C99,База!$A:$A,0))</f>
        <v/>
      </c>
      <c r="H99" t="str">
        <f>IF(D99="","",MATCH(D99,База!$A:$A,0))</f>
        <v/>
      </c>
      <c r="I99" t="str">
        <f>IF(E99="","",MATCH(E99,База!$A:$A,0))</f>
        <v/>
      </c>
      <c r="J99" t="str">
        <f>IF(F99="","",MATCH(F99,База!$A:$A,0))</f>
        <v/>
      </c>
      <c r="K99" t="str">
        <f t="shared" ca="1" si="4"/>
        <v/>
      </c>
      <c r="L99" t="str">
        <f t="shared" ca="1" si="5"/>
        <v/>
      </c>
      <c r="M99" t="str">
        <f t="shared" ca="1" si="6"/>
        <v/>
      </c>
      <c r="N99" t="str">
        <f t="shared" ca="1" si="7"/>
        <v/>
      </c>
    </row>
    <row r="100" spans="7:14" x14ac:dyDescent="0.25">
      <c r="G100" t="str">
        <f>IF(C100="","",MATCH(C100,База!$A:$A,0))</f>
        <v/>
      </c>
      <c r="H100" t="str">
        <f>IF(D100="","",MATCH(D100,База!$A:$A,0))</f>
        <v/>
      </c>
      <c r="I100" t="str">
        <f>IF(E100="","",MATCH(E100,База!$A:$A,0))</f>
        <v/>
      </c>
      <c r="J100" t="str">
        <f>IF(F100="","",MATCH(F100,База!$A:$A,0))</f>
        <v/>
      </c>
      <c r="K100" t="str">
        <f t="shared" ca="1" si="4"/>
        <v/>
      </c>
      <c r="L100" t="str">
        <f t="shared" ca="1" si="5"/>
        <v/>
      </c>
      <c r="M100" t="str">
        <f t="shared" ca="1" si="6"/>
        <v/>
      </c>
      <c r="N100" t="str">
        <f t="shared" ca="1" si="7"/>
        <v/>
      </c>
    </row>
    <row r="101" spans="7:14" x14ac:dyDescent="0.25">
      <c r="G101" t="str">
        <f>IF(C101="","",MATCH(C101,База!$A:$A,0))</f>
        <v/>
      </c>
      <c r="H101" t="str">
        <f>IF(D101="","",MATCH(D101,База!$A:$A,0))</f>
        <v/>
      </c>
      <c r="I101" t="str">
        <f>IF(E101="","",MATCH(E101,База!$A:$A,0))</f>
        <v/>
      </c>
      <c r="J101" t="str">
        <f>IF(F101="","",MATCH(F101,База!$A:$A,0))</f>
        <v/>
      </c>
      <c r="K101" t="str">
        <f t="shared" ca="1" si="4"/>
        <v/>
      </c>
      <c r="L101" t="str">
        <f t="shared" ca="1" si="5"/>
        <v/>
      </c>
      <c r="M101" t="str">
        <f t="shared" ca="1" si="6"/>
        <v/>
      </c>
      <c r="N101" t="str">
        <f t="shared" ca="1" si="7"/>
        <v/>
      </c>
    </row>
    <row r="102" spans="7:14" x14ac:dyDescent="0.25">
      <c r="G102" t="str">
        <f>IF(C102="","",MATCH(C102,База!$A:$A,0))</f>
        <v/>
      </c>
      <c r="H102" t="str">
        <f>IF(D102="","",MATCH(D102,База!$A:$A,0))</f>
        <v/>
      </c>
      <c r="I102" t="str">
        <f>IF(E102="","",MATCH(E102,База!$A:$A,0))</f>
        <v/>
      </c>
      <c r="J102" t="str">
        <f>IF(F102="","",MATCH(F102,База!$A:$A,0))</f>
        <v/>
      </c>
      <c r="K102" t="str">
        <f t="shared" ca="1" si="4"/>
        <v/>
      </c>
      <c r="L102" t="str">
        <f t="shared" ca="1" si="5"/>
        <v/>
      </c>
      <c r="M102" t="str">
        <f t="shared" ca="1" si="6"/>
        <v/>
      </c>
      <c r="N102" t="str">
        <f t="shared" ca="1" si="7"/>
        <v/>
      </c>
    </row>
    <row r="103" spans="7:14" x14ac:dyDescent="0.25">
      <c r="G103" t="str">
        <f>IF(C103="","",MATCH(C103,База!$A:$A,0))</f>
        <v/>
      </c>
      <c r="H103" t="str">
        <f>IF(D103="","",MATCH(D103,База!$A:$A,0))</f>
        <v/>
      </c>
      <c r="I103" t="str">
        <f>IF(E103="","",MATCH(E103,База!$A:$A,0))</f>
        <v/>
      </c>
      <c r="J103" t="str">
        <f>IF(F103="","",MATCH(F103,База!$A:$A,0))</f>
        <v/>
      </c>
      <c r="K103" t="str">
        <f t="shared" ca="1" si="4"/>
        <v/>
      </c>
      <c r="L103" t="str">
        <f t="shared" ca="1" si="5"/>
        <v/>
      </c>
      <c r="M103" t="str">
        <f t="shared" ca="1" si="6"/>
        <v/>
      </c>
      <c r="N103" t="str">
        <f t="shared" ca="1" si="7"/>
        <v/>
      </c>
    </row>
    <row r="104" spans="7:14" x14ac:dyDescent="0.25">
      <c r="G104" t="str">
        <f>IF(C104="","",MATCH(C104,База!$A:$A,0))</f>
        <v/>
      </c>
      <c r="H104" t="str">
        <f>IF(D104="","",MATCH(D104,База!$A:$A,0))</f>
        <v/>
      </c>
      <c r="I104" t="str">
        <f>IF(E104="","",MATCH(E104,База!$A:$A,0))</f>
        <v/>
      </c>
      <c r="J104" t="str">
        <f>IF(F104="","",MATCH(F104,База!$A:$A,0))</f>
        <v/>
      </c>
      <c r="K104" t="str">
        <f t="shared" ca="1" si="4"/>
        <v/>
      </c>
      <c r="L104" t="str">
        <f t="shared" ca="1" si="5"/>
        <v/>
      </c>
      <c r="M104" t="str">
        <f t="shared" ca="1" si="6"/>
        <v/>
      </c>
      <c r="N104" t="str">
        <f t="shared" ca="1" si="7"/>
        <v/>
      </c>
    </row>
    <row r="105" spans="7:14" x14ac:dyDescent="0.25">
      <c r="G105" t="str">
        <f>IF(C105="","",MATCH(C105,База!$A:$A,0))</f>
        <v/>
      </c>
      <c r="H105" t="str">
        <f>IF(D105="","",MATCH(D105,База!$A:$A,0))</f>
        <v/>
      </c>
      <c r="I105" t="str">
        <f>IF(E105="","",MATCH(E105,База!$A:$A,0))</f>
        <v/>
      </c>
      <c r="J105" t="str">
        <f>IF(F105="","",MATCH(F105,База!$A:$A,0))</f>
        <v/>
      </c>
      <c r="K105" t="str">
        <f t="shared" ca="1" si="4"/>
        <v/>
      </c>
      <c r="L105" t="str">
        <f t="shared" ca="1" si="5"/>
        <v/>
      </c>
      <c r="M105" t="str">
        <f t="shared" ca="1" si="6"/>
        <v/>
      </c>
      <c r="N105" t="str">
        <f t="shared" ca="1" si="7"/>
        <v/>
      </c>
    </row>
    <row r="106" spans="7:14" x14ac:dyDescent="0.25">
      <c r="G106" t="str">
        <f>IF(C106="","",MATCH(C106,База!$A:$A,0))</f>
        <v/>
      </c>
      <c r="H106" t="str">
        <f>IF(D106="","",MATCH(D106,База!$A:$A,0))</f>
        <v/>
      </c>
      <c r="I106" t="str">
        <f>IF(E106="","",MATCH(E106,База!$A:$A,0))</f>
        <v/>
      </c>
      <c r="J106" t="str">
        <f>IF(F106="","",MATCH(F106,База!$A:$A,0))</f>
        <v/>
      </c>
      <c r="K106" t="str">
        <f t="shared" ca="1" si="4"/>
        <v/>
      </c>
      <c r="L106" t="str">
        <f t="shared" ca="1" si="5"/>
        <v/>
      </c>
      <c r="M106" t="str">
        <f t="shared" ca="1" si="6"/>
        <v/>
      </c>
      <c r="N106" t="str">
        <f t="shared" ca="1" si="7"/>
        <v/>
      </c>
    </row>
    <row r="107" spans="7:14" x14ac:dyDescent="0.25">
      <c r="G107" t="str">
        <f>IF(C107="","",MATCH(C107,База!$A:$A,0))</f>
        <v/>
      </c>
      <c r="H107" t="str">
        <f>IF(D107="","",MATCH(D107,База!$A:$A,0))</f>
        <v/>
      </c>
      <c r="I107" t="str">
        <f>IF(E107="","",MATCH(E107,База!$A:$A,0))</f>
        <v/>
      </c>
      <c r="J107" t="str">
        <f>IF(F107="","",MATCH(F107,База!$A:$A,0))</f>
        <v/>
      </c>
      <c r="K107" t="str">
        <f t="shared" ca="1" si="4"/>
        <v/>
      </c>
      <c r="L107" t="str">
        <f t="shared" ca="1" si="5"/>
        <v/>
      </c>
      <c r="M107" t="str">
        <f t="shared" ca="1" si="6"/>
        <v/>
      </c>
      <c r="N107" t="str">
        <f t="shared" ca="1" si="7"/>
        <v/>
      </c>
    </row>
    <row r="108" spans="7:14" x14ac:dyDescent="0.25">
      <c r="G108" t="str">
        <f>IF(C108="","",MATCH(C108,База!$A:$A,0))</f>
        <v/>
      </c>
      <c r="H108" t="str">
        <f>IF(D108="","",MATCH(D108,База!$A:$A,0))</f>
        <v/>
      </c>
      <c r="I108" t="str">
        <f>IF(E108="","",MATCH(E108,База!$A:$A,0))</f>
        <v/>
      </c>
      <c r="J108" t="str">
        <f>IF(F108="","",MATCH(F108,База!$A:$A,0))</f>
        <v/>
      </c>
      <c r="K108" t="str">
        <f t="shared" ca="1" si="4"/>
        <v/>
      </c>
      <c r="L108" t="str">
        <f t="shared" ca="1" si="5"/>
        <v/>
      </c>
      <c r="M108" t="str">
        <f t="shared" ca="1" si="6"/>
        <v/>
      </c>
      <c r="N108" t="str">
        <f t="shared" ca="1" si="7"/>
        <v/>
      </c>
    </row>
    <row r="109" spans="7:14" x14ac:dyDescent="0.25">
      <c r="G109" t="str">
        <f>IF(C109="","",MATCH(C109,База!$A:$A,0))</f>
        <v/>
      </c>
      <c r="H109" t="str">
        <f>IF(D109="","",MATCH(D109,База!$A:$A,0))</f>
        <v/>
      </c>
      <c r="I109" t="str">
        <f>IF(E109="","",MATCH(E109,База!$A:$A,0))</f>
        <v/>
      </c>
      <c r="J109" t="str">
        <f>IF(F109="","",MATCH(F109,База!$A:$A,0))</f>
        <v/>
      </c>
      <c r="K109" t="str">
        <f t="shared" ca="1" si="4"/>
        <v/>
      </c>
      <c r="L109" t="str">
        <f t="shared" ca="1" si="5"/>
        <v/>
      </c>
      <c r="M109" t="str">
        <f t="shared" ca="1" si="6"/>
        <v/>
      </c>
      <c r="N109" t="str">
        <f t="shared" ca="1" si="7"/>
        <v/>
      </c>
    </row>
    <row r="110" spans="7:14" x14ac:dyDescent="0.25">
      <c r="G110" t="str">
        <f>IF(C110="","",MATCH(C110,База!$A:$A,0))</f>
        <v/>
      </c>
      <c r="H110" t="str">
        <f>IF(D110="","",MATCH(D110,База!$A:$A,0))</f>
        <v/>
      </c>
      <c r="I110" t="str">
        <f>IF(E110="","",MATCH(E110,База!$A:$A,0))</f>
        <v/>
      </c>
      <c r="J110" t="str">
        <f>IF(F110="","",MATCH(F110,База!$A:$A,0))</f>
        <v/>
      </c>
      <c r="K110" t="str">
        <f t="shared" ca="1" si="4"/>
        <v/>
      </c>
      <c r="L110" t="str">
        <f t="shared" ca="1" si="5"/>
        <v/>
      </c>
      <c r="M110" t="str">
        <f t="shared" ca="1" si="6"/>
        <v/>
      </c>
      <c r="N110" t="str">
        <f t="shared" ca="1" si="7"/>
        <v/>
      </c>
    </row>
    <row r="111" spans="7:14" x14ac:dyDescent="0.25">
      <c r="G111" t="str">
        <f>IF(C111="","",MATCH(C111,База!$A:$A,0))</f>
        <v/>
      </c>
      <c r="H111" t="str">
        <f>IF(D111="","",MATCH(D111,База!$A:$A,0))</f>
        <v/>
      </c>
      <c r="I111" t="str">
        <f>IF(E111="","",MATCH(E111,База!$A:$A,0))</f>
        <v/>
      </c>
      <c r="J111" t="str">
        <f>IF(F111="","",MATCH(F111,База!$A:$A,0))</f>
        <v/>
      </c>
      <c r="K111" t="str">
        <f t="shared" ca="1" si="4"/>
        <v/>
      </c>
      <c r="L111" t="str">
        <f t="shared" ca="1" si="5"/>
        <v/>
      </c>
      <c r="M111" t="str">
        <f t="shared" ca="1" si="6"/>
        <v/>
      </c>
      <c r="N111" t="str">
        <f t="shared" ca="1" si="7"/>
        <v/>
      </c>
    </row>
    <row r="112" spans="7:14" x14ac:dyDescent="0.25">
      <c r="G112" t="str">
        <f>IF(C112="","",MATCH(C112,База!$A:$A,0))</f>
        <v/>
      </c>
      <c r="H112" t="str">
        <f>IF(D112="","",MATCH(D112,База!$A:$A,0))</f>
        <v/>
      </c>
      <c r="I112" t="str">
        <f>IF(E112="","",MATCH(E112,База!$A:$A,0))</f>
        <v/>
      </c>
      <c r="J112" t="str">
        <f>IF(F112="","",MATCH(F112,База!$A:$A,0))</f>
        <v/>
      </c>
      <c r="K112" t="str">
        <f t="shared" ca="1" si="4"/>
        <v/>
      </c>
      <c r="L112" t="str">
        <f t="shared" ca="1" si="5"/>
        <v/>
      </c>
      <c r="M112" t="str">
        <f t="shared" ca="1" si="6"/>
        <v/>
      </c>
      <c r="N112" t="str">
        <f t="shared" ca="1" si="7"/>
        <v/>
      </c>
    </row>
    <row r="113" spans="7:14" x14ac:dyDescent="0.25">
      <c r="G113" t="str">
        <f>IF(C113="","",MATCH(C113,База!$A:$A,0))</f>
        <v/>
      </c>
      <c r="H113" t="str">
        <f>IF(D113="","",MATCH(D113,База!$A:$A,0))</f>
        <v/>
      </c>
      <c r="I113" t="str">
        <f>IF(E113="","",MATCH(E113,База!$A:$A,0))</f>
        <v/>
      </c>
      <c r="J113" t="str">
        <f>IF(F113="","",MATCH(F113,База!$A:$A,0))</f>
        <v/>
      </c>
      <c r="K113" t="str">
        <f t="shared" ca="1" si="4"/>
        <v/>
      </c>
      <c r="L113" t="str">
        <f t="shared" ca="1" si="5"/>
        <v/>
      </c>
      <c r="M113" t="str">
        <f t="shared" ca="1" si="6"/>
        <v/>
      </c>
      <c r="N113" t="str">
        <f t="shared" ca="1" si="7"/>
        <v/>
      </c>
    </row>
    <row r="114" spans="7:14" x14ac:dyDescent="0.25">
      <c r="G114" t="str">
        <f>IF(C114="","",MATCH(C114,База!$A:$A,0))</f>
        <v/>
      </c>
      <c r="H114" t="str">
        <f>IF(D114="","",MATCH(D114,База!$A:$A,0))</f>
        <v/>
      </c>
      <c r="I114" t="str">
        <f>IF(E114="","",MATCH(E114,База!$A:$A,0))</f>
        <v/>
      </c>
      <c r="J114" t="str">
        <f>IF(F114="","",MATCH(F114,База!$A:$A,0))</f>
        <v/>
      </c>
      <c r="K114" t="str">
        <f t="shared" ca="1" si="4"/>
        <v/>
      </c>
      <c r="L114" t="str">
        <f t="shared" ca="1" si="5"/>
        <v/>
      </c>
      <c r="M114" t="str">
        <f t="shared" ca="1" si="6"/>
        <v/>
      </c>
      <c r="N114" t="str">
        <f t="shared" ca="1" si="7"/>
        <v/>
      </c>
    </row>
    <row r="115" spans="7:14" x14ac:dyDescent="0.25">
      <c r="G115" t="str">
        <f>IF(C115="","",MATCH(C115,База!$A:$A,0))</f>
        <v/>
      </c>
      <c r="H115" t="str">
        <f>IF(D115="","",MATCH(D115,База!$A:$A,0))</f>
        <v/>
      </c>
      <c r="I115" t="str">
        <f>IF(E115="","",MATCH(E115,База!$A:$A,0))</f>
        <v/>
      </c>
      <c r="J115" t="str">
        <f>IF(F115="","",MATCH(F115,База!$A:$A,0))</f>
        <v/>
      </c>
      <c r="K115" t="str">
        <f t="shared" ca="1" si="4"/>
        <v/>
      </c>
      <c r="L115" t="str">
        <f t="shared" ca="1" si="5"/>
        <v/>
      </c>
      <c r="M115" t="str">
        <f t="shared" ca="1" si="6"/>
        <v/>
      </c>
      <c r="N115" t="str">
        <f t="shared" ca="1" si="7"/>
        <v/>
      </c>
    </row>
    <row r="116" spans="7:14" x14ac:dyDescent="0.25">
      <c r="G116" t="str">
        <f>IF(C116="","",MATCH(C116,База!$A:$A,0))</f>
        <v/>
      </c>
      <c r="H116" t="str">
        <f>IF(D116="","",MATCH(D116,База!$A:$A,0))</f>
        <v/>
      </c>
      <c r="I116" t="str">
        <f>IF(E116="","",MATCH(E116,База!$A:$A,0))</f>
        <v/>
      </c>
      <c r="J116" t="str">
        <f>IF(F116="","",MATCH(F116,База!$A:$A,0))</f>
        <v/>
      </c>
      <c r="K116" t="str">
        <f t="shared" ca="1" si="4"/>
        <v/>
      </c>
      <c r="L116" t="str">
        <f t="shared" ca="1" si="5"/>
        <v/>
      </c>
      <c r="M116" t="str">
        <f t="shared" ca="1" si="6"/>
        <v/>
      </c>
      <c r="N116" t="str">
        <f t="shared" ca="1" si="7"/>
        <v/>
      </c>
    </row>
    <row r="117" spans="7:14" x14ac:dyDescent="0.25">
      <c r="G117" t="str">
        <f>IF(C117="","",MATCH(C117,База!$A:$A,0))</f>
        <v/>
      </c>
      <c r="H117" t="str">
        <f>IF(D117="","",MATCH(D117,База!$A:$A,0))</f>
        <v/>
      </c>
      <c r="I117" t="str">
        <f>IF(E117="","",MATCH(E117,База!$A:$A,0))</f>
        <v/>
      </c>
      <c r="J117" t="str">
        <f>IF(F117="","",MATCH(F117,База!$A:$A,0))</f>
        <v/>
      </c>
      <c r="K117" t="str">
        <f t="shared" ca="1" si="4"/>
        <v/>
      </c>
      <c r="L117" t="str">
        <f t="shared" ca="1" si="5"/>
        <v/>
      </c>
      <c r="M117" t="str">
        <f t="shared" ca="1" si="6"/>
        <v/>
      </c>
      <c r="N117" t="str">
        <f t="shared" ca="1" si="7"/>
        <v/>
      </c>
    </row>
    <row r="118" spans="7:14" x14ac:dyDescent="0.25">
      <c r="G118" t="str">
        <f>IF(C118="","",MATCH(C118,База!$A:$A,0))</f>
        <v/>
      </c>
      <c r="H118" t="str">
        <f>IF(D118="","",MATCH(D118,База!$A:$A,0))</f>
        <v/>
      </c>
      <c r="I118" t="str">
        <f>IF(E118="","",MATCH(E118,База!$A:$A,0))</f>
        <v/>
      </c>
      <c r="J118" t="str">
        <f>IF(F118="","",MATCH(F118,База!$A:$A,0))</f>
        <v/>
      </c>
      <c r="K118" t="str">
        <f t="shared" ca="1" si="4"/>
        <v/>
      </c>
      <c r="L118" t="str">
        <f t="shared" ca="1" si="5"/>
        <v/>
      </c>
      <c r="M118" t="str">
        <f t="shared" ca="1" si="6"/>
        <v/>
      </c>
      <c r="N118" t="str">
        <f t="shared" ca="1" si="7"/>
        <v/>
      </c>
    </row>
    <row r="119" spans="7:14" x14ac:dyDescent="0.25">
      <c r="G119" t="str">
        <f>IF(C119="","",MATCH(C119,База!$A:$A,0))</f>
        <v/>
      </c>
      <c r="H119" t="str">
        <f>IF(D119="","",MATCH(D119,База!$A:$A,0))</f>
        <v/>
      </c>
      <c r="I119" t="str">
        <f>IF(E119="","",MATCH(E119,База!$A:$A,0))</f>
        <v/>
      </c>
      <c r="J119" t="str">
        <f>IF(F119="","",MATCH(F119,База!$A:$A,0))</f>
        <v/>
      </c>
      <c r="K119" t="str">
        <f t="shared" ca="1" si="4"/>
        <v/>
      </c>
      <c r="L119" t="str">
        <f t="shared" ca="1" si="5"/>
        <v/>
      </c>
      <c r="M119" t="str">
        <f t="shared" ca="1" si="6"/>
        <v/>
      </c>
      <c r="N119" t="str">
        <f t="shared" ca="1" si="7"/>
        <v/>
      </c>
    </row>
    <row r="120" spans="7:14" x14ac:dyDescent="0.25">
      <c r="G120" t="str">
        <f>IF(C120="","",MATCH(C120,База!$A:$A,0))</f>
        <v/>
      </c>
      <c r="H120" t="str">
        <f>IF(D120="","",MATCH(D120,База!$A:$A,0))</f>
        <v/>
      </c>
      <c r="I120" t="str">
        <f>IF(E120="","",MATCH(E120,База!$A:$A,0))</f>
        <v/>
      </c>
      <c r="J120" t="str">
        <f>IF(F120="","",MATCH(F120,База!$A:$A,0))</f>
        <v/>
      </c>
      <c r="K120" t="str">
        <f t="shared" ca="1" si="4"/>
        <v/>
      </c>
      <c r="L120" t="str">
        <f t="shared" ca="1" si="5"/>
        <v/>
      </c>
      <c r="M120" t="str">
        <f t="shared" ca="1" si="6"/>
        <v/>
      </c>
      <c r="N120" t="str">
        <f t="shared" ca="1" si="7"/>
        <v/>
      </c>
    </row>
    <row r="121" spans="7:14" x14ac:dyDescent="0.25">
      <c r="G121" t="str">
        <f>IF(C121="","",MATCH(C121,База!$A:$A,0))</f>
        <v/>
      </c>
      <c r="H121" t="str">
        <f>IF(D121="","",MATCH(D121,База!$A:$A,0))</f>
        <v/>
      </c>
      <c r="I121" t="str">
        <f>IF(E121="","",MATCH(E121,База!$A:$A,0))</f>
        <v/>
      </c>
      <c r="J121" t="str">
        <f>IF(F121="","",MATCH(F121,База!$A:$A,0))</f>
        <v/>
      </c>
      <c r="K121" t="str">
        <f t="shared" ca="1" si="4"/>
        <v/>
      </c>
      <c r="L121" t="str">
        <f t="shared" ca="1" si="5"/>
        <v/>
      </c>
      <c r="M121" t="str">
        <f t="shared" ca="1" si="6"/>
        <v/>
      </c>
      <c r="N121" t="str">
        <f t="shared" ca="1" si="7"/>
        <v/>
      </c>
    </row>
    <row r="122" spans="7:14" x14ac:dyDescent="0.25">
      <c r="G122" t="str">
        <f>IF(C122="","",MATCH(C122,База!$A:$A,0))</f>
        <v/>
      </c>
      <c r="H122" t="str">
        <f>IF(D122="","",MATCH(D122,База!$A:$A,0))</f>
        <v/>
      </c>
      <c r="I122" t="str">
        <f>IF(E122="","",MATCH(E122,База!$A:$A,0))</f>
        <v/>
      </c>
      <c r="J122" t="str">
        <f>IF(F122="","",MATCH(F122,База!$A:$A,0))</f>
        <v/>
      </c>
      <c r="K122" t="str">
        <f t="shared" ca="1" si="4"/>
        <v/>
      </c>
      <c r="L122" t="str">
        <f t="shared" ca="1" si="5"/>
        <v/>
      </c>
      <c r="M122" t="str">
        <f t="shared" ca="1" si="6"/>
        <v/>
      </c>
      <c r="N122" t="str">
        <f t="shared" ca="1" si="7"/>
        <v/>
      </c>
    </row>
    <row r="123" spans="7:14" x14ac:dyDescent="0.25">
      <c r="G123" t="str">
        <f>IF(C123="","",MATCH(C123,База!$A:$A,0))</f>
        <v/>
      </c>
      <c r="H123" t="str">
        <f>IF(D123="","",MATCH(D123,База!$A:$A,0))</f>
        <v/>
      </c>
      <c r="I123" t="str">
        <f>IF(E123="","",MATCH(E123,База!$A:$A,0))</f>
        <v/>
      </c>
      <c r="J123" t="str">
        <f>IF(F123="","",MATCH(F123,База!$A:$A,0))</f>
        <v/>
      </c>
      <c r="K123" t="str">
        <f t="shared" ca="1" si="4"/>
        <v/>
      </c>
      <c r="L123" t="str">
        <f t="shared" ca="1" si="5"/>
        <v/>
      </c>
      <c r="M123" t="str">
        <f t="shared" ca="1" si="6"/>
        <v/>
      </c>
      <c r="N123" t="str">
        <f t="shared" ca="1" si="7"/>
        <v/>
      </c>
    </row>
    <row r="124" spans="7:14" x14ac:dyDescent="0.25">
      <c r="G124" t="str">
        <f>IF(C124="","",MATCH(C124,База!$A:$A,0))</f>
        <v/>
      </c>
      <c r="H124" t="str">
        <f>IF(D124="","",MATCH(D124,База!$A:$A,0))</f>
        <v/>
      </c>
      <c r="I124" t="str">
        <f>IF(E124="","",MATCH(E124,База!$A:$A,0))</f>
        <v/>
      </c>
      <c r="J124" t="str">
        <f>IF(F124="","",MATCH(F124,База!$A:$A,0))</f>
        <v/>
      </c>
      <c r="K124" t="str">
        <f t="shared" ca="1" si="4"/>
        <v/>
      </c>
      <c r="L124" t="str">
        <f t="shared" ca="1" si="5"/>
        <v/>
      </c>
      <c r="M124" t="str">
        <f t="shared" ca="1" si="6"/>
        <v/>
      </c>
      <c r="N124" t="str">
        <f t="shared" ca="1" si="7"/>
        <v/>
      </c>
    </row>
    <row r="125" spans="7:14" x14ac:dyDescent="0.25">
      <c r="G125" t="str">
        <f>IF(C125="","",MATCH(C125,База!$A:$A,0))</f>
        <v/>
      </c>
      <c r="H125" t="str">
        <f>IF(D125="","",MATCH(D125,База!$A:$A,0))</f>
        <v/>
      </c>
      <c r="I125" t="str">
        <f>IF(E125="","",MATCH(E125,База!$A:$A,0))</f>
        <v/>
      </c>
      <c r="J125" t="str">
        <f>IF(F125="","",MATCH(F125,База!$A:$A,0))</f>
        <v/>
      </c>
      <c r="K125" t="str">
        <f t="shared" ca="1" si="4"/>
        <v/>
      </c>
      <c r="L125" t="str">
        <f t="shared" ca="1" si="5"/>
        <v/>
      </c>
      <c r="M125" t="str">
        <f t="shared" ca="1" si="6"/>
        <v/>
      </c>
      <c r="N125" t="str">
        <f t="shared" ca="1" si="7"/>
        <v/>
      </c>
    </row>
    <row r="126" spans="7:14" x14ac:dyDescent="0.25">
      <c r="G126" t="str">
        <f>IF(C126="","",MATCH(C126,База!$A:$A,0))</f>
        <v/>
      </c>
      <c r="H126" t="str">
        <f>IF(D126="","",MATCH(D126,База!$A:$A,0))</f>
        <v/>
      </c>
      <c r="I126" t="str">
        <f>IF(E126="","",MATCH(E126,База!$A:$A,0))</f>
        <v/>
      </c>
      <c r="J126" t="str">
        <f>IF(F126="","",MATCH(F126,База!$A:$A,0))</f>
        <v/>
      </c>
      <c r="K126" t="str">
        <f t="shared" ca="1" si="4"/>
        <v/>
      </c>
      <c r="L126" t="str">
        <f t="shared" ca="1" si="5"/>
        <v/>
      </c>
      <c r="M126" t="str">
        <f t="shared" ca="1" si="6"/>
        <v/>
      </c>
      <c r="N126" t="str">
        <f t="shared" ca="1" si="7"/>
        <v/>
      </c>
    </row>
    <row r="127" spans="7:14" x14ac:dyDescent="0.25">
      <c r="G127" t="str">
        <f>IF(C127="","",MATCH(C127,База!$A:$A,0))</f>
        <v/>
      </c>
      <c r="H127" t="str">
        <f>IF(D127="","",MATCH(D127,База!$A:$A,0))</f>
        <v/>
      </c>
      <c r="I127" t="str">
        <f>IF(E127="","",MATCH(E127,База!$A:$A,0))</f>
        <v/>
      </c>
      <c r="J127" t="str">
        <f>IF(F127="","",MATCH(F127,База!$A:$A,0))</f>
        <v/>
      </c>
      <c r="K127" t="str">
        <f t="shared" ca="1" si="4"/>
        <v/>
      </c>
      <c r="L127" t="str">
        <f t="shared" ca="1" si="5"/>
        <v/>
      </c>
      <c r="M127" t="str">
        <f t="shared" ca="1" si="6"/>
        <v/>
      </c>
      <c r="N127" t="str">
        <f t="shared" ca="1" si="7"/>
        <v/>
      </c>
    </row>
    <row r="128" spans="7:14" x14ac:dyDescent="0.25">
      <c r="G128" t="str">
        <f>IF(C128="","",MATCH(C128,База!$A:$A,0))</f>
        <v/>
      </c>
      <c r="H128" t="str">
        <f>IF(D128="","",MATCH(D128,База!$A:$A,0))</f>
        <v/>
      </c>
      <c r="I128" t="str">
        <f>IF(E128="","",MATCH(E128,База!$A:$A,0))</f>
        <v/>
      </c>
      <c r="J128" t="str">
        <f>IF(F128="","",MATCH(F128,База!$A:$A,0))</f>
        <v/>
      </c>
      <c r="K128" t="str">
        <f t="shared" ca="1" si="4"/>
        <v/>
      </c>
      <c r="L128" t="str">
        <f t="shared" ca="1" si="5"/>
        <v/>
      </c>
      <c r="M128" t="str">
        <f t="shared" ca="1" si="6"/>
        <v/>
      </c>
      <c r="N128" t="str">
        <f t="shared" ca="1" si="7"/>
        <v/>
      </c>
    </row>
    <row r="129" spans="7:14" x14ac:dyDescent="0.25">
      <c r="G129" t="str">
        <f>IF(C129="","",MATCH(C129,База!$A:$A,0))</f>
        <v/>
      </c>
      <c r="H129" t="str">
        <f>IF(D129="","",MATCH(D129,База!$A:$A,0))</f>
        <v/>
      </c>
      <c r="I129" t="str">
        <f>IF(E129="","",MATCH(E129,База!$A:$A,0))</f>
        <v/>
      </c>
      <c r="J129" t="str">
        <f>IF(F129="","",MATCH(F129,База!$A:$A,0))</f>
        <v/>
      </c>
      <c r="K129" t="str">
        <f t="shared" ca="1" si="4"/>
        <v/>
      </c>
      <c r="L129" t="str">
        <f t="shared" ca="1" si="5"/>
        <v/>
      </c>
      <c r="M129" t="str">
        <f t="shared" ca="1" si="6"/>
        <v/>
      </c>
      <c r="N129" t="str">
        <f t="shared" ca="1" si="7"/>
        <v/>
      </c>
    </row>
    <row r="130" spans="7:14" x14ac:dyDescent="0.25">
      <c r="G130" t="str">
        <f>IF(C130="","",MATCH(C130,База!$A:$A,0))</f>
        <v/>
      </c>
      <c r="H130" t="str">
        <f>IF(D130="","",MATCH(D130,База!$A:$A,0))</f>
        <v/>
      </c>
      <c r="I130" t="str">
        <f>IF(E130="","",MATCH(E130,База!$A:$A,0))</f>
        <v/>
      </c>
      <c r="J130" t="str">
        <f>IF(F130="","",MATCH(F130,База!$A:$A,0))</f>
        <v/>
      </c>
      <c r="K130" t="str">
        <f t="shared" ca="1" si="4"/>
        <v/>
      </c>
      <c r="L130" t="str">
        <f t="shared" ca="1" si="5"/>
        <v/>
      </c>
      <c r="M130" t="str">
        <f t="shared" ca="1" si="6"/>
        <v/>
      </c>
      <c r="N130" t="str">
        <f t="shared" ca="1" si="7"/>
        <v/>
      </c>
    </row>
    <row r="131" spans="7:14" x14ac:dyDescent="0.25">
      <c r="G131" t="str">
        <f>IF(C131="","",MATCH(C131,База!$A:$A,0))</f>
        <v/>
      </c>
      <c r="H131" t="str">
        <f>IF(D131="","",MATCH(D131,База!$A:$A,0))</f>
        <v/>
      </c>
      <c r="I131" t="str">
        <f>IF(E131="","",MATCH(E131,База!$A:$A,0))</f>
        <v/>
      </c>
      <c r="J131" t="str">
        <f>IF(F131="","",MATCH(F131,База!$A:$A,0))</f>
        <v/>
      </c>
      <c r="K131" t="str">
        <f t="shared" ref="K131:K194" ca="1" si="8">IF(ISNA(G131),3,IF(G131="","",IF(INDIRECT(ADDRESS(G131,7,,,"База"))=0,2,IF(INDIRECT(ADDRESS(G131,3,,,"База"))=1,"",1))))</f>
        <v/>
      </c>
      <c r="L131" t="str">
        <f t="shared" ref="L131:L194" ca="1" si="9">IF(ISNA(H131),3,IF(H131="","",IF(INDIRECT(ADDRESS(H131,7,,,"База"))=0,2,IF(INDIRECT(ADDRESS(H131,3,,,"База"))=1,"",1))))</f>
        <v/>
      </c>
      <c r="M131" t="str">
        <f t="shared" ref="M131:M194" ca="1" si="10">IF(ISNA(I131),3,IF(I131="","",IF(INDIRECT(ADDRESS(I131,7,,,"База"))=0,2,IF(INDIRECT(ADDRESS(I131,3,,,"База"))=1,"",1))))</f>
        <v/>
      </c>
      <c r="N131" t="str">
        <f t="shared" ref="N131:N194" ca="1" si="11">IF(ISNA(J131),3,IF(J131="","",IF(INDIRECT(ADDRESS(J131,7,,,"База"))=0,2,IF(INDIRECT(ADDRESS(J131,3,,,"База"))=1,"",1))))</f>
        <v/>
      </c>
    </row>
    <row r="132" spans="7:14" x14ac:dyDescent="0.25">
      <c r="G132" t="str">
        <f>IF(C132="","",MATCH(C132,База!$A:$A,0))</f>
        <v/>
      </c>
      <c r="H132" t="str">
        <f>IF(D132="","",MATCH(D132,База!$A:$A,0))</f>
        <v/>
      </c>
      <c r="I132" t="str">
        <f>IF(E132="","",MATCH(E132,База!$A:$A,0))</f>
        <v/>
      </c>
      <c r="J132" t="str">
        <f>IF(F132="","",MATCH(F132,База!$A:$A,0))</f>
        <v/>
      </c>
      <c r="K132" t="str">
        <f t="shared" ca="1" si="8"/>
        <v/>
      </c>
      <c r="L132" t="str">
        <f t="shared" ca="1" si="9"/>
        <v/>
      </c>
      <c r="M132" t="str">
        <f t="shared" ca="1" si="10"/>
        <v/>
      </c>
      <c r="N132" t="str">
        <f t="shared" ca="1" si="11"/>
        <v/>
      </c>
    </row>
    <row r="133" spans="7:14" x14ac:dyDescent="0.25">
      <c r="G133" t="str">
        <f>IF(C133="","",MATCH(C133,База!$A:$A,0))</f>
        <v/>
      </c>
      <c r="H133" t="str">
        <f>IF(D133="","",MATCH(D133,База!$A:$A,0))</f>
        <v/>
      </c>
      <c r="I133" t="str">
        <f>IF(E133="","",MATCH(E133,База!$A:$A,0))</f>
        <v/>
      </c>
      <c r="J133" t="str">
        <f>IF(F133="","",MATCH(F133,База!$A:$A,0))</f>
        <v/>
      </c>
      <c r="K133" t="str">
        <f t="shared" ca="1" si="8"/>
        <v/>
      </c>
      <c r="L133" t="str">
        <f t="shared" ca="1" si="9"/>
        <v/>
      </c>
      <c r="M133" t="str">
        <f t="shared" ca="1" si="10"/>
        <v/>
      </c>
      <c r="N133" t="str">
        <f t="shared" ca="1" si="11"/>
        <v/>
      </c>
    </row>
    <row r="134" spans="7:14" x14ac:dyDescent="0.25">
      <c r="G134" t="str">
        <f>IF(C134="","",MATCH(C134,База!$A:$A,0))</f>
        <v/>
      </c>
      <c r="H134" t="str">
        <f>IF(D134="","",MATCH(D134,База!$A:$A,0))</f>
        <v/>
      </c>
      <c r="I134" t="str">
        <f>IF(E134="","",MATCH(E134,База!$A:$A,0))</f>
        <v/>
      </c>
      <c r="J134" t="str">
        <f>IF(F134="","",MATCH(F134,База!$A:$A,0))</f>
        <v/>
      </c>
      <c r="K134" t="str">
        <f t="shared" ca="1" si="8"/>
        <v/>
      </c>
      <c r="L134" t="str">
        <f t="shared" ca="1" si="9"/>
        <v/>
      </c>
      <c r="M134" t="str">
        <f t="shared" ca="1" si="10"/>
        <v/>
      </c>
      <c r="N134" t="str">
        <f t="shared" ca="1" si="11"/>
        <v/>
      </c>
    </row>
    <row r="135" spans="7:14" x14ac:dyDescent="0.25">
      <c r="G135" t="str">
        <f>IF(C135="","",MATCH(C135,База!$A:$A,0))</f>
        <v/>
      </c>
      <c r="H135" t="str">
        <f>IF(D135="","",MATCH(D135,База!$A:$A,0))</f>
        <v/>
      </c>
      <c r="I135" t="str">
        <f>IF(E135="","",MATCH(E135,База!$A:$A,0))</f>
        <v/>
      </c>
      <c r="J135" t="str">
        <f>IF(F135="","",MATCH(F135,База!$A:$A,0))</f>
        <v/>
      </c>
      <c r="K135" t="str">
        <f t="shared" ca="1" si="8"/>
        <v/>
      </c>
      <c r="L135" t="str">
        <f t="shared" ca="1" si="9"/>
        <v/>
      </c>
      <c r="M135" t="str">
        <f t="shared" ca="1" si="10"/>
        <v/>
      </c>
      <c r="N135" t="str">
        <f t="shared" ca="1" si="11"/>
        <v/>
      </c>
    </row>
    <row r="136" spans="7:14" x14ac:dyDescent="0.25">
      <c r="G136" t="str">
        <f>IF(C136="","",MATCH(C136,База!$A:$A,0))</f>
        <v/>
      </c>
      <c r="H136" t="str">
        <f>IF(D136="","",MATCH(D136,База!$A:$A,0))</f>
        <v/>
      </c>
      <c r="I136" t="str">
        <f>IF(E136="","",MATCH(E136,База!$A:$A,0))</f>
        <v/>
      </c>
      <c r="J136" t="str">
        <f>IF(F136="","",MATCH(F136,База!$A:$A,0))</f>
        <v/>
      </c>
      <c r="K136" t="str">
        <f t="shared" ca="1" si="8"/>
        <v/>
      </c>
      <c r="L136" t="str">
        <f t="shared" ca="1" si="9"/>
        <v/>
      </c>
      <c r="M136" t="str">
        <f t="shared" ca="1" si="10"/>
        <v/>
      </c>
      <c r="N136" t="str">
        <f t="shared" ca="1" si="11"/>
        <v/>
      </c>
    </row>
    <row r="137" spans="7:14" x14ac:dyDescent="0.25">
      <c r="G137" t="str">
        <f>IF(C137="","",MATCH(C137,База!$A:$A,0))</f>
        <v/>
      </c>
      <c r="H137" t="str">
        <f>IF(D137="","",MATCH(D137,База!$A:$A,0))</f>
        <v/>
      </c>
      <c r="I137" t="str">
        <f>IF(E137="","",MATCH(E137,База!$A:$A,0))</f>
        <v/>
      </c>
      <c r="J137" t="str">
        <f>IF(F137="","",MATCH(F137,База!$A:$A,0))</f>
        <v/>
      </c>
      <c r="K137" t="str">
        <f t="shared" ca="1" si="8"/>
        <v/>
      </c>
      <c r="L137" t="str">
        <f t="shared" ca="1" si="9"/>
        <v/>
      </c>
      <c r="M137" t="str">
        <f t="shared" ca="1" si="10"/>
        <v/>
      </c>
      <c r="N137" t="str">
        <f t="shared" ca="1" si="11"/>
        <v/>
      </c>
    </row>
    <row r="138" spans="7:14" x14ac:dyDescent="0.25">
      <c r="G138" t="str">
        <f>IF(C138="","",MATCH(C138,База!$A:$A,0))</f>
        <v/>
      </c>
      <c r="H138" t="str">
        <f>IF(D138="","",MATCH(D138,База!$A:$A,0))</f>
        <v/>
      </c>
      <c r="I138" t="str">
        <f>IF(E138="","",MATCH(E138,База!$A:$A,0))</f>
        <v/>
      </c>
      <c r="J138" t="str">
        <f>IF(F138="","",MATCH(F138,База!$A:$A,0))</f>
        <v/>
      </c>
      <c r="K138" t="str">
        <f t="shared" ca="1" si="8"/>
        <v/>
      </c>
      <c r="L138" t="str">
        <f t="shared" ca="1" si="9"/>
        <v/>
      </c>
      <c r="M138" t="str">
        <f t="shared" ca="1" si="10"/>
        <v/>
      </c>
      <c r="N138" t="str">
        <f t="shared" ca="1" si="11"/>
        <v/>
      </c>
    </row>
    <row r="139" spans="7:14" x14ac:dyDescent="0.25">
      <c r="G139" t="str">
        <f>IF(C139="","",MATCH(C139,База!$A:$A,0))</f>
        <v/>
      </c>
      <c r="H139" t="str">
        <f>IF(D139="","",MATCH(D139,База!$A:$A,0))</f>
        <v/>
      </c>
      <c r="I139" t="str">
        <f>IF(E139="","",MATCH(E139,База!$A:$A,0))</f>
        <v/>
      </c>
      <c r="J139" t="str">
        <f>IF(F139="","",MATCH(F139,База!$A:$A,0))</f>
        <v/>
      </c>
      <c r="K139" t="str">
        <f t="shared" ca="1" si="8"/>
        <v/>
      </c>
      <c r="L139" t="str">
        <f t="shared" ca="1" si="9"/>
        <v/>
      </c>
      <c r="M139" t="str">
        <f t="shared" ca="1" si="10"/>
        <v/>
      </c>
      <c r="N139" t="str">
        <f t="shared" ca="1" si="11"/>
        <v/>
      </c>
    </row>
    <row r="140" spans="7:14" x14ac:dyDescent="0.25">
      <c r="G140" t="str">
        <f>IF(C140="","",MATCH(C140,База!$A:$A,0))</f>
        <v/>
      </c>
      <c r="H140" t="str">
        <f>IF(D140="","",MATCH(D140,База!$A:$A,0))</f>
        <v/>
      </c>
      <c r="I140" t="str">
        <f>IF(E140="","",MATCH(E140,База!$A:$A,0))</f>
        <v/>
      </c>
      <c r="J140" t="str">
        <f>IF(F140="","",MATCH(F140,База!$A:$A,0))</f>
        <v/>
      </c>
      <c r="K140" t="str">
        <f t="shared" ca="1" si="8"/>
        <v/>
      </c>
      <c r="L140" t="str">
        <f t="shared" ca="1" si="9"/>
        <v/>
      </c>
      <c r="M140" t="str">
        <f t="shared" ca="1" si="10"/>
        <v/>
      </c>
      <c r="N140" t="str">
        <f t="shared" ca="1" si="11"/>
        <v/>
      </c>
    </row>
    <row r="141" spans="7:14" x14ac:dyDescent="0.25">
      <c r="G141" t="str">
        <f>IF(C141="","",MATCH(C141,База!$A:$A,0))</f>
        <v/>
      </c>
      <c r="H141" t="str">
        <f>IF(D141="","",MATCH(D141,База!$A:$A,0))</f>
        <v/>
      </c>
      <c r="I141" t="str">
        <f>IF(E141="","",MATCH(E141,База!$A:$A,0))</f>
        <v/>
      </c>
      <c r="J141" t="str">
        <f>IF(F141="","",MATCH(F141,База!$A:$A,0))</f>
        <v/>
      </c>
      <c r="K141" t="str">
        <f t="shared" ca="1" si="8"/>
        <v/>
      </c>
      <c r="L141" t="str">
        <f t="shared" ca="1" si="9"/>
        <v/>
      </c>
      <c r="M141" t="str">
        <f t="shared" ca="1" si="10"/>
        <v/>
      </c>
      <c r="N141" t="str">
        <f t="shared" ca="1" si="11"/>
        <v/>
      </c>
    </row>
    <row r="142" spans="7:14" x14ac:dyDescent="0.25">
      <c r="G142" t="str">
        <f>IF(C142="","",MATCH(C142,База!$A:$A,0))</f>
        <v/>
      </c>
      <c r="H142" t="str">
        <f>IF(D142="","",MATCH(D142,База!$A:$A,0))</f>
        <v/>
      </c>
      <c r="I142" t="str">
        <f>IF(E142="","",MATCH(E142,База!$A:$A,0))</f>
        <v/>
      </c>
      <c r="J142" t="str">
        <f>IF(F142="","",MATCH(F142,База!$A:$A,0))</f>
        <v/>
      </c>
      <c r="K142" t="str">
        <f t="shared" ca="1" si="8"/>
        <v/>
      </c>
      <c r="L142" t="str">
        <f t="shared" ca="1" si="9"/>
        <v/>
      </c>
      <c r="M142" t="str">
        <f t="shared" ca="1" si="10"/>
        <v/>
      </c>
      <c r="N142" t="str">
        <f t="shared" ca="1" si="11"/>
        <v/>
      </c>
    </row>
    <row r="143" spans="7:14" x14ac:dyDescent="0.25">
      <c r="G143" t="str">
        <f>IF(C143="","",MATCH(C143,База!$A:$A,0))</f>
        <v/>
      </c>
      <c r="H143" t="str">
        <f>IF(D143="","",MATCH(D143,База!$A:$A,0))</f>
        <v/>
      </c>
      <c r="I143" t="str">
        <f>IF(E143="","",MATCH(E143,База!$A:$A,0))</f>
        <v/>
      </c>
      <c r="J143" t="str">
        <f>IF(F143="","",MATCH(F143,База!$A:$A,0))</f>
        <v/>
      </c>
      <c r="K143" t="str">
        <f t="shared" ca="1" si="8"/>
        <v/>
      </c>
      <c r="L143" t="str">
        <f t="shared" ca="1" si="9"/>
        <v/>
      </c>
      <c r="M143" t="str">
        <f t="shared" ca="1" si="10"/>
        <v/>
      </c>
      <c r="N143" t="str">
        <f t="shared" ca="1" si="11"/>
        <v/>
      </c>
    </row>
    <row r="144" spans="7:14" x14ac:dyDescent="0.25">
      <c r="G144" t="str">
        <f>IF(C144="","",MATCH(C144,База!$A:$A,0))</f>
        <v/>
      </c>
      <c r="H144" t="str">
        <f>IF(D144="","",MATCH(D144,База!$A:$A,0))</f>
        <v/>
      </c>
      <c r="I144" t="str">
        <f>IF(E144="","",MATCH(E144,База!$A:$A,0))</f>
        <v/>
      </c>
      <c r="J144" t="str">
        <f>IF(F144="","",MATCH(F144,База!$A:$A,0))</f>
        <v/>
      </c>
      <c r="K144" t="str">
        <f t="shared" ca="1" si="8"/>
        <v/>
      </c>
      <c r="L144" t="str">
        <f t="shared" ca="1" si="9"/>
        <v/>
      </c>
      <c r="M144" t="str">
        <f t="shared" ca="1" si="10"/>
        <v/>
      </c>
      <c r="N144" t="str">
        <f t="shared" ca="1" si="11"/>
        <v/>
      </c>
    </row>
    <row r="145" spans="7:14" x14ac:dyDescent="0.25">
      <c r="G145" t="str">
        <f>IF(C145="","",MATCH(C145,База!$A:$A,0))</f>
        <v/>
      </c>
      <c r="H145" t="str">
        <f>IF(D145="","",MATCH(D145,База!$A:$A,0))</f>
        <v/>
      </c>
      <c r="I145" t="str">
        <f>IF(E145="","",MATCH(E145,База!$A:$A,0))</f>
        <v/>
      </c>
      <c r="J145" t="str">
        <f>IF(F145="","",MATCH(F145,База!$A:$A,0))</f>
        <v/>
      </c>
      <c r="K145" t="str">
        <f t="shared" ca="1" si="8"/>
        <v/>
      </c>
      <c r="L145" t="str">
        <f t="shared" ca="1" si="9"/>
        <v/>
      </c>
      <c r="M145" t="str">
        <f t="shared" ca="1" si="10"/>
        <v/>
      </c>
      <c r="N145" t="str">
        <f t="shared" ca="1" si="11"/>
        <v/>
      </c>
    </row>
    <row r="146" spans="7:14" x14ac:dyDescent="0.25">
      <c r="G146" t="str">
        <f>IF(C146="","",MATCH(C146,База!$A:$A,0))</f>
        <v/>
      </c>
      <c r="H146" t="str">
        <f>IF(D146="","",MATCH(D146,База!$A:$A,0))</f>
        <v/>
      </c>
      <c r="I146" t="str">
        <f>IF(E146="","",MATCH(E146,База!$A:$A,0))</f>
        <v/>
      </c>
      <c r="J146" t="str">
        <f>IF(F146="","",MATCH(F146,База!$A:$A,0))</f>
        <v/>
      </c>
      <c r="K146" t="str">
        <f t="shared" ca="1" si="8"/>
        <v/>
      </c>
      <c r="L146" t="str">
        <f t="shared" ca="1" si="9"/>
        <v/>
      </c>
      <c r="M146" t="str">
        <f t="shared" ca="1" si="10"/>
        <v/>
      </c>
      <c r="N146" t="str">
        <f t="shared" ca="1" si="11"/>
        <v/>
      </c>
    </row>
    <row r="147" spans="7:14" x14ac:dyDescent="0.25">
      <c r="G147" t="str">
        <f>IF(C147="","",MATCH(C147,База!$A:$A,0))</f>
        <v/>
      </c>
      <c r="H147" t="str">
        <f>IF(D147="","",MATCH(D147,База!$A:$A,0))</f>
        <v/>
      </c>
      <c r="I147" t="str">
        <f>IF(E147="","",MATCH(E147,База!$A:$A,0))</f>
        <v/>
      </c>
      <c r="J147" t="str">
        <f>IF(F147="","",MATCH(F147,База!$A:$A,0))</f>
        <v/>
      </c>
      <c r="K147" t="str">
        <f t="shared" ca="1" si="8"/>
        <v/>
      </c>
      <c r="L147" t="str">
        <f t="shared" ca="1" si="9"/>
        <v/>
      </c>
      <c r="M147" t="str">
        <f t="shared" ca="1" si="10"/>
        <v/>
      </c>
      <c r="N147" t="str">
        <f t="shared" ca="1" si="11"/>
        <v/>
      </c>
    </row>
    <row r="148" spans="7:14" x14ac:dyDescent="0.25">
      <c r="G148" t="str">
        <f>IF(C148="","",MATCH(C148,База!$A:$A,0))</f>
        <v/>
      </c>
      <c r="H148" t="str">
        <f>IF(D148="","",MATCH(D148,База!$A:$A,0))</f>
        <v/>
      </c>
      <c r="I148" t="str">
        <f>IF(E148="","",MATCH(E148,База!$A:$A,0))</f>
        <v/>
      </c>
      <c r="J148" t="str">
        <f>IF(F148="","",MATCH(F148,База!$A:$A,0))</f>
        <v/>
      </c>
      <c r="K148" t="str">
        <f t="shared" ca="1" si="8"/>
        <v/>
      </c>
      <c r="L148" t="str">
        <f t="shared" ca="1" si="9"/>
        <v/>
      </c>
      <c r="M148" t="str">
        <f t="shared" ca="1" si="10"/>
        <v/>
      </c>
      <c r="N148" t="str">
        <f t="shared" ca="1" si="11"/>
        <v/>
      </c>
    </row>
    <row r="149" spans="7:14" x14ac:dyDescent="0.25">
      <c r="G149" t="str">
        <f>IF(C149="","",MATCH(C149,База!$A:$A,0))</f>
        <v/>
      </c>
      <c r="H149" t="str">
        <f>IF(D149="","",MATCH(D149,База!$A:$A,0))</f>
        <v/>
      </c>
      <c r="I149" t="str">
        <f>IF(E149="","",MATCH(E149,База!$A:$A,0))</f>
        <v/>
      </c>
      <c r="J149" t="str">
        <f>IF(F149="","",MATCH(F149,База!$A:$A,0))</f>
        <v/>
      </c>
      <c r="K149" t="str">
        <f t="shared" ca="1" si="8"/>
        <v/>
      </c>
      <c r="L149" t="str">
        <f t="shared" ca="1" si="9"/>
        <v/>
      </c>
      <c r="M149" t="str">
        <f t="shared" ca="1" si="10"/>
        <v/>
      </c>
      <c r="N149" t="str">
        <f t="shared" ca="1" si="11"/>
        <v/>
      </c>
    </row>
    <row r="150" spans="7:14" x14ac:dyDescent="0.25">
      <c r="G150" t="str">
        <f>IF(C150="","",MATCH(C150,База!$A:$A,0))</f>
        <v/>
      </c>
      <c r="H150" t="str">
        <f>IF(D150="","",MATCH(D150,База!$A:$A,0))</f>
        <v/>
      </c>
      <c r="I150" t="str">
        <f>IF(E150="","",MATCH(E150,База!$A:$A,0))</f>
        <v/>
      </c>
      <c r="J150" t="str">
        <f>IF(F150="","",MATCH(F150,База!$A:$A,0))</f>
        <v/>
      </c>
      <c r="K150" t="str">
        <f t="shared" ca="1" si="8"/>
        <v/>
      </c>
      <c r="L150" t="str">
        <f t="shared" ca="1" si="9"/>
        <v/>
      </c>
      <c r="M150" t="str">
        <f t="shared" ca="1" si="10"/>
        <v/>
      </c>
      <c r="N150" t="str">
        <f t="shared" ca="1" si="11"/>
        <v/>
      </c>
    </row>
    <row r="151" spans="7:14" x14ac:dyDescent="0.25">
      <c r="G151" t="str">
        <f>IF(C151="","",MATCH(C151,База!$A:$A,0))</f>
        <v/>
      </c>
      <c r="H151" t="str">
        <f>IF(D151="","",MATCH(D151,База!$A:$A,0))</f>
        <v/>
      </c>
      <c r="I151" t="str">
        <f>IF(E151="","",MATCH(E151,База!$A:$A,0))</f>
        <v/>
      </c>
      <c r="J151" t="str">
        <f>IF(F151="","",MATCH(F151,База!$A:$A,0))</f>
        <v/>
      </c>
      <c r="K151" t="str">
        <f t="shared" ca="1" si="8"/>
        <v/>
      </c>
      <c r="L151" t="str">
        <f t="shared" ca="1" si="9"/>
        <v/>
      </c>
      <c r="M151" t="str">
        <f t="shared" ca="1" si="10"/>
        <v/>
      </c>
      <c r="N151" t="str">
        <f t="shared" ca="1" si="11"/>
        <v/>
      </c>
    </row>
    <row r="152" spans="7:14" x14ac:dyDescent="0.25">
      <c r="G152" t="str">
        <f>IF(C152="","",MATCH(C152,База!$A:$A,0))</f>
        <v/>
      </c>
      <c r="H152" t="str">
        <f>IF(D152="","",MATCH(D152,База!$A:$A,0))</f>
        <v/>
      </c>
      <c r="I152" t="str">
        <f>IF(E152="","",MATCH(E152,База!$A:$A,0))</f>
        <v/>
      </c>
      <c r="J152" t="str">
        <f>IF(F152="","",MATCH(F152,База!$A:$A,0))</f>
        <v/>
      </c>
      <c r="K152" t="str">
        <f t="shared" ca="1" si="8"/>
        <v/>
      </c>
      <c r="L152" t="str">
        <f t="shared" ca="1" si="9"/>
        <v/>
      </c>
      <c r="M152" t="str">
        <f t="shared" ca="1" si="10"/>
        <v/>
      </c>
      <c r="N152" t="str">
        <f t="shared" ca="1" si="11"/>
        <v/>
      </c>
    </row>
    <row r="153" spans="7:14" x14ac:dyDescent="0.25">
      <c r="G153" t="str">
        <f>IF(C153="","",MATCH(C153,База!$A:$A,0))</f>
        <v/>
      </c>
      <c r="H153" t="str">
        <f>IF(D153="","",MATCH(D153,База!$A:$A,0))</f>
        <v/>
      </c>
      <c r="I153" t="str">
        <f>IF(E153="","",MATCH(E153,База!$A:$A,0))</f>
        <v/>
      </c>
      <c r="J153" t="str">
        <f>IF(F153="","",MATCH(F153,База!$A:$A,0))</f>
        <v/>
      </c>
      <c r="K153" t="str">
        <f t="shared" ca="1" si="8"/>
        <v/>
      </c>
      <c r="L153" t="str">
        <f t="shared" ca="1" si="9"/>
        <v/>
      </c>
      <c r="M153" t="str">
        <f t="shared" ca="1" si="10"/>
        <v/>
      </c>
      <c r="N153" t="str">
        <f t="shared" ca="1" si="11"/>
        <v/>
      </c>
    </row>
    <row r="154" spans="7:14" x14ac:dyDescent="0.25">
      <c r="G154" t="str">
        <f>IF(C154="","",MATCH(C154,База!$A:$A,0))</f>
        <v/>
      </c>
      <c r="H154" t="str">
        <f>IF(D154="","",MATCH(D154,База!$A:$A,0))</f>
        <v/>
      </c>
      <c r="I154" t="str">
        <f>IF(E154="","",MATCH(E154,База!$A:$A,0))</f>
        <v/>
      </c>
      <c r="J154" t="str">
        <f>IF(F154="","",MATCH(F154,База!$A:$A,0))</f>
        <v/>
      </c>
      <c r="K154" t="str">
        <f t="shared" ca="1" si="8"/>
        <v/>
      </c>
      <c r="L154" t="str">
        <f t="shared" ca="1" si="9"/>
        <v/>
      </c>
      <c r="M154" t="str">
        <f t="shared" ca="1" si="10"/>
        <v/>
      </c>
      <c r="N154" t="str">
        <f t="shared" ca="1" si="11"/>
        <v/>
      </c>
    </row>
    <row r="155" spans="7:14" x14ac:dyDescent="0.25">
      <c r="G155" t="str">
        <f>IF(C155="","",MATCH(C155,База!$A:$A,0))</f>
        <v/>
      </c>
      <c r="H155" t="str">
        <f>IF(D155="","",MATCH(D155,База!$A:$A,0))</f>
        <v/>
      </c>
      <c r="I155" t="str">
        <f>IF(E155="","",MATCH(E155,База!$A:$A,0))</f>
        <v/>
      </c>
      <c r="J155" t="str">
        <f>IF(F155="","",MATCH(F155,База!$A:$A,0))</f>
        <v/>
      </c>
      <c r="K155" t="str">
        <f t="shared" ca="1" si="8"/>
        <v/>
      </c>
      <c r="L155" t="str">
        <f t="shared" ca="1" si="9"/>
        <v/>
      </c>
      <c r="M155" t="str">
        <f t="shared" ca="1" si="10"/>
        <v/>
      </c>
      <c r="N155" t="str">
        <f t="shared" ca="1" si="11"/>
        <v/>
      </c>
    </row>
    <row r="156" spans="7:14" x14ac:dyDescent="0.25">
      <c r="G156" t="str">
        <f>IF(C156="","",MATCH(C156,База!$A:$A,0))</f>
        <v/>
      </c>
      <c r="H156" t="str">
        <f>IF(D156="","",MATCH(D156,База!$A:$A,0))</f>
        <v/>
      </c>
      <c r="I156" t="str">
        <f>IF(E156="","",MATCH(E156,База!$A:$A,0))</f>
        <v/>
      </c>
      <c r="J156" t="str">
        <f>IF(F156="","",MATCH(F156,База!$A:$A,0))</f>
        <v/>
      </c>
      <c r="K156" t="str">
        <f t="shared" ca="1" si="8"/>
        <v/>
      </c>
      <c r="L156" t="str">
        <f t="shared" ca="1" si="9"/>
        <v/>
      </c>
      <c r="M156" t="str">
        <f t="shared" ca="1" si="10"/>
        <v/>
      </c>
      <c r="N156" t="str">
        <f t="shared" ca="1" si="11"/>
        <v/>
      </c>
    </row>
    <row r="157" spans="7:14" x14ac:dyDescent="0.25">
      <c r="G157" t="str">
        <f>IF(C157="","",MATCH(C157,База!$A:$A,0))</f>
        <v/>
      </c>
      <c r="H157" t="str">
        <f>IF(D157="","",MATCH(D157,База!$A:$A,0))</f>
        <v/>
      </c>
      <c r="I157" t="str">
        <f>IF(E157="","",MATCH(E157,База!$A:$A,0))</f>
        <v/>
      </c>
      <c r="J157" t="str">
        <f>IF(F157="","",MATCH(F157,База!$A:$A,0))</f>
        <v/>
      </c>
      <c r="K157" t="str">
        <f t="shared" ca="1" si="8"/>
        <v/>
      </c>
      <c r="L157" t="str">
        <f t="shared" ca="1" si="9"/>
        <v/>
      </c>
      <c r="M157" t="str">
        <f t="shared" ca="1" si="10"/>
        <v/>
      </c>
      <c r="N157" t="str">
        <f t="shared" ca="1" si="11"/>
        <v/>
      </c>
    </row>
    <row r="158" spans="7:14" x14ac:dyDescent="0.25">
      <c r="G158" t="str">
        <f>IF(C158="","",MATCH(C158,База!$A:$A,0))</f>
        <v/>
      </c>
      <c r="H158" t="str">
        <f>IF(D158="","",MATCH(D158,База!$A:$A,0))</f>
        <v/>
      </c>
      <c r="I158" t="str">
        <f>IF(E158="","",MATCH(E158,База!$A:$A,0))</f>
        <v/>
      </c>
      <c r="J158" t="str">
        <f>IF(F158="","",MATCH(F158,База!$A:$A,0))</f>
        <v/>
      </c>
      <c r="K158" t="str">
        <f t="shared" ca="1" si="8"/>
        <v/>
      </c>
      <c r="L158" t="str">
        <f t="shared" ca="1" si="9"/>
        <v/>
      </c>
      <c r="M158" t="str">
        <f t="shared" ca="1" si="10"/>
        <v/>
      </c>
      <c r="N158" t="str">
        <f t="shared" ca="1" si="11"/>
        <v/>
      </c>
    </row>
    <row r="159" spans="7:14" x14ac:dyDescent="0.25">
      <c r="G159" t="str">
        <f>IF(C159="","",MATCH(C159,База!$A:$A,0))</f>
        <v/>
      </c>
      <c r="H159" t="str">
        <f>IF(D159="","",MATCH(D159,База!$A:$A,0))</f>
        <v/>
      </c>
      <c r="I159" t="str">
        <f>IF(E159="","",MATCH(E159,База!$A:$A,0))</f>
        <v/>
      </c>
      <c r="J159" t="str">
        <f>IF(F159="","",MATCH(F159,База!$A:$A,0))</f>
        <v/>
      </c>
      <c r="K159" t="str">
        <f t="shared" ca="1" si="8"/>
        <v/>
      </c>
      <c r="L159" t="str">
        <f t="shared" ca="1" si="9"/>
        <v/>
      </c>
      <c r="M159" t="str">
        <f t="shared" ca="1" si="10"/>
        <v/>
      </c>
      <c r="N159" t="str">
        <f t="shared" ca="1" si="11"/>
        <v/>
      </c>
    </row>
    <row r="160" spans="7:14" x14ac:dyDescent="0.25">
      <c r="G160" t="str">
        <f>IF(C160="","",MATCH(C160,База!$A:$A,0))</f>
        <v/>
      </c>
      <c r="H160" t="str">
        <f>IF(D160="","",MATCH(D160,База!$A:$A,0))</f>
        <v/>
      </c>
      <c r="I160" t="str">
        <f>IF(E160="","",MATCH(E160,База!$A:$A,0))</f>
        <v/>
      </c>
      <c r="J160" t="str">
        <f>IF(F160="","",MATCH(F160,База!$A:$A,0))</f>
        <v/>
      </c>
      <c r="K160" t="str">
        <f t="shared" ca="1" si="8"/>
        <v/>
      </c>
      <c r="L160" t="str">
        <f t="shared" ca="1" si="9"/>
        <v/>
      </c>
      <c r="M160" t="str">
        <f t="shared" ca="1" si="10"/>
        <v/>
      </c>
      <c r="N160" t="str">
        <f t="shared" ca="1" si="11"/>
        <v/>
      </c>
    </row>
    <row r="161" spans="7:14" x14ac:dyDescent="0.25">
      <c r="G161" t="str">
        <f>IF(C161="","",MATCH(C161,База!$A:$A,0))</f>
        <v/>
      </c>
      <c r="H161" t="str">
        <f>IF(D161="","",MATCH(D161,База!$A:$A,0))</f>
        <v/>
      </c>
      <c r="I161" t="str">
        <f>IF(E161="","",MATCH(E161,База!$A:$A,0))</f>
        <v/>
      </c>
      <c r="J161" t="str">
        <f>IF(F161="","",MATCH(F161,База!$A:$A,0))</f>
        <v/>
      </c>
      <c r="K161" t="str">
        <f t="shared" ca="1" si="8"/>
        <v/>
      </c>
      <c r="L161" t="str">
        <f t="shared" ca="1" si="9"/>
        <v/>
      </c>
      <c r="M161" t="str">
        <f t="shared" ca="1" si="10"/>
        <v/>
      </c>
      <c r="N161" t="str">
        <f t="shared" ca="1" si="11"/>
        <v/>
      </c>
    </row>
    <row r="162" spans="7:14" x14ac:dyDescent="0.25">
      <c r="G162" t="str">
        <f>IF(C162="","",MATCH(C162,База!$A:$A,0))</f>
        <v/>
      </c>
      <c r="H162" t="str">
        <f>IF(D162="","",MATCH(D162,База!$A:$A,0))</f>
        <v/>
      </c>
      <c r="I162" t="str">
        <f>IF(E162="","",MATCH(E162,База!$A:$A,0))</f>
        <v/>
      </c>
      <c r="J162" t="str">
        <f>IF(F162="","",MATCH(F162,База!$A:$A,0))</f>
        <v/>
      </c>
      <c r="K162" t="str">
        <f t="shared" ca="1" si="8"/>
        <v/>
      </c>
      <c r="L162" t="str">
        <f t="shared" ca="1" si="9"/>
        <v/>
      </c>
      <c r="M162" t="str">
        <f t="shared" ca="1" si="10"/>
        <v/>
      </c>
      <c r="N162" t="str">
        <f t="shared" ca="1" si="11"/>
        <v/>
      </c>
    </row>
    <row r="163" spans="7:14" x14ac:dyDescent="0.25">
      <c r="G163" t="str">
        <f>IF(C163="","",MATCH(C163,База!$A:$A,0))</f>
        <v/>
      </c>
      <c r="H163" t="str">
        <f>IF(D163="","",MATCH(D163,База!$A:$A,0))</f>
        <v/>
      </c>
      <c r="I163" t="str">
        <f>IF(E163="","",MATCH(E163,База!$A:$A,0))</f>
        <v/>
      </c>
      <c r="J163" t="str">
        <f>IF(F163="","",MATCH(F163,База!$A:$A,0))</f>
        <v/>
      </c>
      <c r="K163" t="str">
        <f t="shared" ca="1" si="8"/>
        <v/>
      </c>
      <c r="L163" t="str">
        <f t="shared" ca="1" si="9"/>
        <v/>
      </c>
      <c r="M163" t="str">
        <f t="shared" ca="1" si="10"/>
        <v/>
      </c>
      <c r="N163" t="str">
        <f t="shared" ca="1" si="11"/>
        <v/>
      </c>
    </row>
    <row r="164" spans="7:14" x14ac:dyDescent="0.25">
      <c r="G164" t="str">
        <f>IF(C164="","",MATCH(C164,База!$A:$A,0))</f>
        <v/>
      </c>
      <c r="H164" t="str">
        <f>IF(D164="","",MATCH(D164,База!$A:$A,0))</f>
        <v/>
      </c>
      <c r="I164" t="str">
        <f>IF(E164="","",MATCH(E164,База!$A:$A,0))</f>
        <v/>
      </c>
      <c r="J164" t="str">
        <f>IF(F164="","",MATCH(F164,База!$A:$A,0))</f>
        <v/>
      </c>
      <c r="K164" t="str">
        <f t="shared" ca="1" si="8"/>
        <v/>
      </c>
      <c r="L164" t="str">
        <f t="shared" ca="1" si="9"/>
        <v/>
      </c>
      <c r="M164" t="str">
        <f t="shared" ca="1" si="10"/>
        <v/>
      </c>
      <c r="N164" t="str">
        <f t="shared" ca="1" si="11"/>
        <v/>
      </c>
    </row>
    <row r="165" spans="7:14" x14ac:dyDescent="0.25">
      <c r="G165" t="str">
        <f>IF(C165="","",MATCH(C165,База!$A:$A,0))</f>
        <v/>
      </c>
      <c r="H165" t="str">
        <f>IF(D165="","",MATCH(D165,База!$A:$A,0))</f>
        <v/>
      </c>
      <c r="I165" t="str">
        <f>IF(E165="","",MATCH(E165,База!$A:$A,0))</f>
        <v/>
      </c>
      <c r="J165" t="str">
        <f>IF(F165="","",MATCH(F165,База!$A:$A,0))</f>
        <v/>
      </c>
      <c r="K165" t="str">
        <f t="shared" ca="1" si="8"/>
        <v/>
      </c>
      <c r="L165" t="str">
        <f t="shared" ca="1" si="9"/>
        <v/>
      </c>
      <c r="M165" t="str">
        <f t="shared" ca="1" si="10"/>
        <v/>
      </c>
      <c r="N165" t="str">
        <f t="shared" ca="1" si="11"/>
        <v/>
      </c>
    </row>
    <row r="166" spans="7:14" x14ac:dyDescent="0.25">
      <c r="G166" t="str">
        <f>IF(C166="","",MATCH(C166,База!$A:$A,0))</f>
        <v/>
      </c>
      <c r="H166" t="str">
        <f>IF(D166="","",MATCH(D166,База!$A:$A,0))</f>
        <v/>
      </c>
      <c r="I166" t="str">
        <f>IF(E166="","",MATCH(E166,База!$A:$A,0))</f>
        <v/>
      </c>
      <c r="J166" t="str">
        <f>IF(F166="","",MATCH(F166,База!$A:$A,0))</f>
        <v/>
      </c>
      <c r="K166" t="str">
        <f t="shared" ca="1" si="8"/>
        <v/>
      </c>
      <c r="L166" t="str">
        <f t="shared" ca="1" si="9"/>
        <v/>
      </c>
      <c r="M166" t="str">
        <f t="shared" ca="1" si="10"/>
        <v/>
      </c>
      <c r="N166" t="str">
        <f t="shared" ca="1" si="11"/>
        <v/>
      </c>
    </row>
    <row r="167" spans="7:14" x14ac:dyDescent="0.25">
      <c r="G167" t="str">
        <f>IF(C167="","",MATCH(C167,База!$A:$A,0))</f>
        <v/>
      </c>
      <c r="H167" t="str">
        <f>IF(D167="","",MATCH(D167,База!$A:$A,0))</f>
        <v/>
      </c>
      <c r="I167" t="str">
        <f>IF(E167="","",MATCH(E167,База!$A:$A,0))</f>
        <v/>
      </c>
      <c r="J167" t="str">
        <f>IF(F167="","",MATCH(F167,База!$A:$A,0))</f>
        <v/>
      </c>
      <c r="K167" t="str">
        <f t="shared" ca="1" si="8"/>
        <v/>
      </c>
      <c r="L167" t="str">
        <f t="shared" ca="1" si="9"/>
        <v/>
      </c>
      <c r="M167" t="str">
        <f t="shared" ca="1" si="10"/>
        <v/>
      </c>
      <c r="N167" t="str">
        <f t="shared" ca="1" si="11"/>
        <v/>
      </c>
    </row>
    <row r="168" spans="7:14" x14ac:dyDescent="0.25">
      <c r="G168" t="str">
        <f>IF(C168="","",MATCH(C168,База!$A:$A,0))</f>
        <v/>
      </c>
      <c r="H168" t="str">
        <f>IF(D168="","",MATCH(D168,База!$A:$A,0))</f>
        <v/>
      </c>
      <c r="I168" t="str">
        <f>IF(E168="","",MATCH(E168,База!$A:$A,0))</f>
        <v/>
      </c>
      <c r="J168" t="str">
        <f>IF(F168="","",MATCH(F168,База!$A:$A,0))</f>
        <v/>
      </c>
      <c r="K168" t="str">
        <f t="shared" ca="1" si="8"/>
        <v/>
      </c>
      <c r="L168" t="str">
        <f t="shared" ca="1" si="9"/>
        <v/>
      </c>
      <c r="M168" t="str">
        <f t="shared" ca="1" si="10"/>
        <v/>
      </c>
      <c r="N168" t="str">
        <f t="shared" ca="1" si="11"/>
        <v/>
      </c>
    </row>
    <row r="169" spans="7:14" x14ac:dyDescent="0.25">
      <c r="G169" t="str">
        <f>IF(C169="","",MATCH(C169,База!$A:$A,0))</f>
        <v/>
      </c>
      <c r="H169" t="str">
        <f>IF(D169="","",MATCH(D169,База!$A:$A,0))</f>
        <v/>
      </c>
      <c r="I169" t="str">
        <f>IF(E169="","",MATCH(E169,База!$A:$A,0))</f>
        <v/>
      </c>
      <c r="J169" t="str">
        <f>IF(F169="","",MATCH(F169,База!$A:$A,0))</f>
        <v/>
      </c>
      <c r="K169" t="str">
        <f t="shared" ca="1" si="8"/>
        <v/>
      </c>
      <c r="L169" t="str">
        <f t="shared" ca="1" si="9"/>
        <v/>
      </c>
      <c r="M169" t="str">
        <f t="shared" ca="1" si="10"/>
        <v/>
      </c>
      <c r="N169" t="str">
        <f t="shared" ca="1" si="11"/>
        <v/>
      </c>
    </row>
    <row r="170" spans="7:14" x14ac:dyDescent="0.25">
      <c r="G170" t="str">
        <f>IF(C170="","",MATCH(C170,База!$A:$A,0))</f>
        <v/>
      </c>
      <c r="H170" t="str">
        <f>IF(D170="","",MATCH(D170,База!$A:$A,0))</f>
        <v/>
      </c>
      <c r="I170" t="str">
        <f>IF(E170="","",MATCH(E170,База!$A:$A,0))</f>
        <v/>
      </c>
      <c r="J170" t="str">
        <f>IF(F170="","",MATCH(F170,База!$A:$A,0))</f>
        <v/>
      </c>
      <c r="K170" t="str">
        <f t="shared" ca="1" si="8"/>
        <v/>
      </c>
      <c r="L170" t="str">
        <f t="shared" ca="1" si="9"/>
        <v/>
      </c>
      <c r="M170" t="str">
        <f t="shared" ca="1" si="10"/>
        <v/>
      </c>
      <c r="N170" t="str">
        <f t="shared" ca="1" si="11"/>
        <v/>
      </c>
    </row>
    <row r="171" spans="7:14" x14ac:dyDescent="0.25">
      <c r="G171" t="str">
        <f>IF(C171="","",MATCH(C171,База!$A:$A,0))</f>
        <v/>
      </c>
      <c r="H171" t="str">
        <f>IF(D171="","",MATCH(D171,База!$A:$A,0))</f>
        <v/>
      </c>
      <c r="I171" t="str">
        <f>IF(E171="","",MATCH(E171,База!$A:$A,0))</f>
        <v/>
      </c>
      <c r="J171" t="str">
        <f>IF(F171="","",MATCH(F171,База!$A:$A,0))</f>
        <v/>
      </c>
      <c r="K171" t="str">
        <f t="shared" ca="1" si="8"/>
        <v/>
      </c>
      <c r="L171" t="str">
        <f t="shared" ca="1" si="9"/>
        <v/>
      </c>
      <c r="M171" t="str">
        <f t="shared" ca="1" si="10"/>
        <v/>
      </c>
      <c r="N171" t="str">
        <f t="shared" ca="1" si="11"/>
        <v/>
      </c>
    </row>
    <row r="172" spans="7:14" x14ac:dyDescent="0.25">
      <c r="G172" t="str">
        <f>IF(C172="","",MATCH(C172,База!$A:$A,0))</f>
        <v/>
      </c>
      <c r="H172" t="str">
        <f>IF(D172="","",MATCH(D172,База!$A:$A,0))</f>
        <v/>
      </c>
      <c r="I172" t="str">
        <f>IF(E172="","",MATCH(E172,База!$A:$A,0))</f>
        <v/>
      </c>
      <c r="J172" t="str">
        <f>IF(F172="","",MATCH(F172,База!$A:$A,0))</f>
        <v/>
      </c>
      <c r="K172" t="str">
        <f t="shared" ca="1" si="8"/>
        <v/>
      </c>
      <c r="L172" t="str">
        <f t="shared" ca="1" si="9"/>
        <v/>
      </c>
      <c r="M172" t="str">
        <f t="shared" ca="1" si="10"/>
        <v/>
      </c>
      <c r="N172" t="str">
        <f t="shared" ca="1" si="11"/>
        <v/>
      </c>
    </row>
    <row r="173" spans="7:14" x14ac:dyDescent="0.25">
      <c r="G173" t="str">
        <f>IF(C173="","",MATCH(C173,База!$A:$A,0))</f>
        <v/>
      </c>
      <c r="H173" t="str">
        <f>IF(D173="","",MATCH(D173,База!$A:$A,0))</f>
        <v/>
      </c>
      <c r="I173" t="str">
        <f>IF(E173="","",MATCH(E173,База!$A:$A,0))</f>
        <v/>
      </c>
      <c r="J173" t="str">
        <f>IF(F173="","",MATCH(F173,База!$A:$A,0))</f>
        <v/>
      </c>
      <c r="K173" t="str">
        <f t="shared" ca="1" si="8"/>
        <v/>
      </c>
      <c r="L173" t="str">
        <f t="shared" ca="1" si="9"/>
        <v/>
      </c>
      <c r="M173" t="str">
        <f t="shared" ca="1" si="10"/>
        <v/>
      </c>
      <c r="N173" t="str">
        <f t="shared" ca="1" si="11"/>
        <v/>
      </c>
    </row>
    <row r="174" spans="7:14" x14ac:dyDescent="0.25">
      <c r="G174" t="str">
        <f>IF(C174="","",MATCH(C174,База!$A:$A,0))</f>
        <v/>
      </c>
      <c r="H174" t="str">
        <f>IF(D174="","",MATCH(D174,База!$A:$A,0))</f>
        <v/>
      </c>
      <c r="I174" t="str">
        <f>IF(E174="","",MATCH(E174,База!$A:$A,0))</f>
        <v/>
      </c>
      <c r="J174" t="str">
        <f>IF(F174="","",MATCH(F174,База!$A:$A,0))</f>
        <v/>
      </c>
      <c r="K174" t="str">
        <f t="shared" ca="1" si="8"/>
        <v/>
      </c>
      <c r="L174" t="str">
        <f t="shared" ca="1" si="9"/>
        <v/>
      </c>
      <c r="M174" t="str">
        <f t="shared" ca="1" si="10"/>
        <v/>
      </c>
      <c r="N174" t="str">
        <f t="shared" ca="1" si="11"/>
        <v/>
      </c>
    </row>
    <row r="175" spans="7:14" x14ac:dyDescent="0.25">
      <c r="G175" t="str">
        <f>IF(C175="","",MATCH(C175,База!$A:$A,0))</f>
        <v/>
      </c>
      <c r="H175" t="str">
        <f>IF(D175="","",MATCH(D175,База!$A:$A,0))</f>
        <v/>
      </c>
      <c r="I175" t="str">
        <f>IF(E175="","",MATCH(E175,База!$A:$A,0))</f>
        <v/>
      </c>
      <c r="J175" t="str">
        <f>IF(F175="","",MATCH(F175,База!$A:$A,0))</f>
        <v/>
      </c>
      <c r="K175" t="str">
        <f t="shared" ca="1" si="8"/>
        <v/>
      </c>
      <c r="L175" t="str">
        <f t="shared" ca="1" si="9"/>
        <v/>
      </c>
      <c r="M175" t="str">
        <f t="shared" ca="1" si="10"/>
        <v/>
      </c>
      <c r="N175" t="str">
        <f t="shared" ca="1" si="11"/>
        <v/>
      </c>
    </row>
    <row r="176" spans="7:14" x14ac:dyDescent="0.25">
      <c r="G176" t="str">
        <f>IF(C176="","",MATCH(C176,База!$A:$A,0))</f>
        <v/>
      </c>
      <c r="H176" t="str">
        <f>IF(D176="","",MATCH(D176,База!$A:$A,0))</f>
        <v/>
      </c>
      <c r="I176" t="str">
        <f>IF(E176="","",MATCH(E176,База!$A:$A,0))</f>
        <v/>
      </c>
      <c r="J176" t="str">
        <f>IF(F176="","",MATCH(F176,База!$A:$A,0))</f>
        <v/>
      </c>
      <c r="K176" t="str">
        <f t="shared" ca="1" si="8"/>
        <v/>
      </c>
      <c r="L176" t="str">
        <f t="shared" ca="1" si="9"/>
        <v/>
      </c>
      <c r="M176" t="str">
        <f t="shared" ca="1" si="10"/>
        <v/>
      </c>
      <c r="N176" t="str">
        <f t="shared" ca="1" si="11"/>
        <v/>
      </c>
    </row>
    <row r="177" spans="7:14" x14ac:dyDescent="0.25">
      <c r="G177" t="str">
        <f>IF(C177="","",MATCH(C177,База!$A:$A,0))</f>
        <v/>
      </c>
      <c r="H177" t="str">
        <f>IF(D177="","",MATCH(D177,База!$A:$A,0))</f>
        <v/>
      </c>
      <c r="I177" t="str">
        <f>IF(E177="","",MATCH(E177,База!$A:$A,0))</f>
        <v/>
      </c>
      <c r="J177" t="str">
        <f>IF(F177="","",MATCH(F177,База!$A:$A,0))</f>
        <v/>
      </c>
      <c r="K177" t="str">
        <f t="shared" ca="1" si="8"/>
        <v/>
      </c>
      <c r="L177" t="str">
        <f t="shared" ca="1" si="9"/>
        <v/>
      </c>
      <c r="M177" t="str">
        <f t="shared" ca="1" si="10"/>
        <v/>
      </c>
      <c r="N177" t="str">
        <f t="shared" ca="1" si="11"/>
        <v/>
      </c>
    </row>
    <row r="178" spans="7:14" x14ac:dyDescent="0.25">
      <c r="G178" t="str">
        <f>IF(C178="","",MATCH(C178,База!$A:$A,0))</f>
        <v/>
      </c>
      <c r="H178" t="str">
        <f>IF(D178="","",MATCH(D178,База!$A:$A,0))</f>
        <v/>
      </c>
      <c r="I178" t="str">
        <f>IF(E178="","",MATCH(E178,База!$A:$A,0))</f>
        <v/>
      </c>
      <c r="J178" t="str">
        <f>IF(F178="","",MATCH(F178,База!$A:$A,0))</f>
        <v/>
      </c>
      <c r="K178" t="str">
        <f t="shared" ca="1" si="8"/>
        <v/>
      </c>
      <c r="L178" t="str">
        <f t="shared" ca="1" si="9"/>
        <v/>
      </c>
      <c r="M178" t="str">
        <f t="shared" ca="1" si="10"/>
        <v/>
      </c>
      <c r="N178" t="str">
        <f t="shared" ca="1" si="11"/>
        <v/>
      </c>
    </row>
    <row r="179" spans="7:14" x14ac:dyDescent="0.25">
      <c r="G179" t="str">
        <f>IF(C179="","",MATCH(C179,База!$A:$A,0))</f>
        <v/>
      </c>
      <c r="H179" t="str">
        <f>IF(D179="","",MATCH(D179,База!$A:$A,0))</f>
        <v/>
      </c>
      <c r="I179" t="str">
        <f>IF(E179="","",MATCH(E179,База!$A:$A,0))</f>
        <v/>
      </c>
      <c r="J179" t="str">
        <f>IF(F179="","",MATCH(F179,База!$A:$A,0))</f>
        <v/>
      </c>
      <c r="K179" t="str">
        <f t="shared" ca="1" si="8"/>
        <v/>
      </c>
      <c r="L179" t="str">
        <f t="shared" ca="1" si="9"/>
        <v/>
      </c>
      <c r="M179" t="str">
        <f t="shared" ca="1" si="10"/>
        <v/>
      </c>
      <c r="N179" t="str">
        <f t="shared" ca="1" si="11"/>
        <v/>
      </c>
    </row>
    <row r="180" spans="7:14" x14ac:dyDescent="0.25">
      <c r="G180" t="str">
        <f>IF(C180="","",MATCH(C180,База!$A:$A,0))</f>
        <v/>
      </c>
      <c r="H180" t="str">
        <f>IF(D180="","",MATCH(D180,База!$A:$A,0))</f>
        <v/>
      </c>
      <c r="I180" t="str">
        <f>IF(E180="","",MATCH(E180,База!$A:$A,0))</f>
        <v/>
      </c>
      <c r="J180" t="str">
        <f>IF(F180="","",MATCH(F180,База!$A:$A,0))</f>
        <v/>
      </c>
      <c r="K180" t="str">
        <f t="shared" ca="1" si="8"/>
        <v/>
      </c>
      <c r="L180" t="str">
        <f t="shared" ca="1" si="9"/>
        <v/>
      </c>
      <c r="M180" t="str">
        <f t="shared" ca="1" si="10"/>
        <v/>
      </c>
      <c r="N180" t="str">
        <f t="shared" ca="1" si="11"/>
        <v/>
      </c>
    </row>
    <row r="181" spans="7:14" x14ac:dyDescent="0.25">
      <c r="G181" t="str">
        <f>IF(C181="","",MATCH(C181,База!$A:$A,0))</f>
        <v/>
      </c>
      <c r="H181" t="str">
        <f>IF(D181="","",MATCH(D181,База!$A:$A,0))</f>
        <v/>
      </c>
      <c r="I181" t="str">
        <f>IF(E181="","",MATCH(E181,База!$A:$A,0))</f>
        <v/>
      </c>
      <c r="J181" t="str">
        <f>IF(F181="","",MATCH(F181,База!$A:$A,0))</f>
        <v/>
      </c>
      <c r="K181" t="str">
        <f t="shared" ca="1" si="8"/>
        <v/>
      </c>
      <c r="L181" t="str">
        <f t="shared" ca="1" si="9"/>
        <v/>
      </c>
      <c r="M181" t="str">
        <f t="shared" ca="1" si="10"/>
        <v/>
      </c>
      <c r="N181" t="str">
        <f t="shared" ca="1" si="11"/>
        <v/>
      </c>
    </row>
    <row r="182" spans="7:14" x14ac:dyDescent="0.25">
      <c r="G182" t="str">
        <f>IF(C182="","",MATCH(C182,База!$A:$A,0))</f>
        <v/>
      </c>
      <c r="H182" t="str">
        <f>IF(D182="","",MATCH(D182,База!$A:$A,0))</f>
        <v/>
      </c>
      <c r="I182" t="str">
        <f>IF(E182="","",MATCH(E182,База!$A:$A,0))</f>
        <v/>
      </c>
      <c r="J182" t="str">
        <f>IF(F182="","",MATCH(F182,База!$A:$A,0))</f>
        <v/>
      </c>
      <c r="K182" t="str">
        <f t="shared" ca="1" si="8"/>
        <v/>
      </c>
      <c r="L182" t="str">
        <f t="shared" ca="1" si="9"/>
        <v/>
      </c>
      <c r="M182" t="str">
        <f t="shared" ca="1" si="10"/>
        <v/>
      </c>
      <c r="N182" t="str">
        <f t="shared" ca="1" si="11"/>
        <v/>
      </c>
    </row>
    <row r="183" spans="7:14" x14ac:dyDescent="0.25">
      <c r="G183" t="str">
        <f>IF(C183="","",MATCH(C183,База!$A:$A,0))</f>
        <v/>
      </c>
      <c r="H183" t="str">
        <f>IF(D183="","",MATCH(D183,База!$A:$A,0))</f>
        <v/>
      </c>
      <c r="I183" t="str">
        <f>IF(E183="","",MATCH(E183,База!$A:$A,0))</f>
        <v/>
      </c>
      <c r="J183" t="str">
        <f>IF(F183="","",MATCH(F183,База!$A:$A,0))</f>
        <v/>
      </c>
      <c r="K183" t="str">
        <f t="shared" ca="1" si="8"/>
        <v/>
      </c>
      <c r="L183" t="str">
        <f t="shared" ca="1" si="9"/>
        <v/>
      </c>
      <c r="M183" t="str">
        <f t="shared" ca="1" si="10"/>
        <v/>
      </c>
      <c r="N183" t="str">
        <f t="shared" ca="1" si="11"/>
        <v/>
      </c>
    </row>
    <row r="184" spans="7:14" x14ac:dyDescent="0.25">
      <c r="G184" t="str">
        <f>IF(C184="","",MATCH(C184,База!$A:$A,0))</f>
        <v/>
      </c>
      <c r="H184" t="str">
        <f>IF(D184="","",MATCH(D184,База!$A:$A,0))</f>
        <v/>
      </c>
      <c r="I184" t="str">
        <f>IF(E184="","",MATCH(E184,База!$A:$A,0))</f>
        <v/>
      </c>
      <c r="J184" t="str">
        <f>IF(F184="","",MATCH(F184,База!$A:$A,0))</f>
        <v/>
      </c>
      <c r="K184" t="str">
        <f t="shared" ca="1" si="8"/>
        <v/>
      </c>
      <c r="L184" t="str">
        <f t="shared" ca="1" si="9"/>
        <v/>
      </c>
      <c r="M184" t="str">
        <f t="shared" ca="1" si="10"/>
        <v/>
      </c>
      <c r="N184" t="str">
        <f t="shared" ca="1" si="11"/>
        <v/>
      </c>
    </row>
    <row r="185" spans="7:14" x14ac:dyDescent="0.25">
      <c r="G185" t="str">
        <f>IF(C185="","",MATCH(C185,База!$A:$A,0))</f>
        <v/>
      </c>
      <c r="H185" t="str">
        <f>IF(D185="","",MATCH(D185,База!$A:$A,0))</f>
        <v/>
      </c>
      <c r="I185" t="str">
        <f>IF(E185="","",MATCH(E185,База!$A:$A,0))</f>
        <v/>
      </c>
      <c r="J185" t="str">
        <f>IF(F185="","",MATCH(F185,База!$A:$A,0))</f>
        <v/>
      </c>
      <c r="K185" t="str">
        <f t="shared" ca="1" si="8"/>
        <v/>
      </c>
      <c r="L185" t="str">
        <f t="shared" ca="1" si="9"/>
        <v/>
      </c>
      <c r="M185" t="str">
        <f t="shared" ca="1" si="10"/>
        <v/>
      </c>
      <c r="N185" t="str">
        <f t="shared" ca="1" si="11"/>
        <v/>
      </c>
    </row>
    <row r="186" spans="7:14" x14ac:dyDescent="0.25">
      <c r="G186" t="str">
        <f>IF(C186="","",MATCH(C186,База!$A:$A,0))</f>
        <v/>
      </c>
      <c r="H186" t="str">
        <f>IF(D186="","",MATCH(D186,База!$A:$A,0))</f>
        <v/>
      </c>
      <c r="I186" t="str">
        <f>IF(E186="","",MATCH(E186,База!$A:$A,0))</f>
        <v/>
      </c>
      <c r="J186" t="str">
        <f>IF(F186="","",MATCH(F186,База!$A:$A,0))</f>
        <v/>
      </c>
      <c r="K186" t="str">
        <f t="shared" ca="1" si="8"/>
        <v/>
      </c>
      <c r="L186" t="str">
        <f t="shared" ca="1" si="9"/>
        <v/>
      </c>
      <c r="M186" t="str">
        <f t="shared" ca="1" si="10"/>
        <v/>
      </c>
      <c r="N186" t="str">
        <f t="shared" ca="1" si="11"/>
        <v/>
      </c>
    </row>
    <row r="187" spans="7:14" x14ac:dyDescent="0.25">
      <c r="G187" t="str">
        <f>IF(C187="","",MATCH(C187,База!$A:$A,0))</f>
        <v/>
      </c>
      <c r="H187" t="str">
        <f>IF(D187="","",MATCH(D187,База!$A:$A,0))</f>
        <v/>
      </c>
      <c r="I187" t="str">
        <f>IF(E187="","",MATCH(E187,База!$A:$A,0))</f>
        <v/>
      </c>
      <c r="J187" t="str">
        <f>IF(F187="","",MATCH(F187,База!$A:$A,0))</f>
        <v/>
      </c>
      <c r="K187" t="str">
        <f t="shared" ca="1" si="8"/>
        <v/>
      </c>
      <c r="L187" t="str">
        <f t="shared" ca="1" si="9"/>
        <v/>
      </c>
      <c r="M187" t="str">
        <f t="shared" ca="1" si="10"/>
        <v/>
      </c>
      <c r="N187" t="str">
        <f t="shared" ca="1" si="11"/>
        <v/>
      </c>
    </row>
    <row r="188" spans="7:14" x14ac:dyDescent="0.25">
      <c r="G188" t="str">
        <f>IF(C188="","",MATCH(C188,База!$A:$A,0))</f>
        <v/>
      </c>
      <c r="H188" t="str">
        <f>IF(D188="","",MATCH(D188,База!$A:$A,0))</f>
        <v/>
      </c>
      <c r="I188" t="str">
        <f>IF(E188="","",MATCH(E188,База!$A:$A,0))</f>
        <v/>
      </c>
      <c r="J188" t="str">
        <f>IF(F188="","",MATCH(F188,База!$A:$A,0))</f>
        <v/>
      </c>
      <c r="K188" t="str">
        <f t="shared" ca="1" si="8"/>
        <v/>
      </c>
      <c r="L188" t="str">
        <f t="shared" ca="1" si="9"/>
        <v/>
      </c>
      <c r="M188" t="str">
        <f t="shared" ca="1" si="10"/>
        <v/>
      </c>
      <c r="N188" t="str">
        <f t="shared" ca="1" si="11"/>
        <v/>
      </c>
    </row>
    <row r="189" spans="7:14" x14ac:dyDescent="0.25">
      <c r="G189" t="str">
        <f>IF(C189="","",MATCH(C189,База!$A:$A,0))</f>
        <v/>
      </c>
      <c r="H189" t="str">
        <f>IF(D189="","",MATCH(D189,База!$A:$A,0))</f>
        <v/>
      </c>
      <c r="I189" t="str">
        <f>IF(E189="","",MATCH(E189,База!$A:$A,0))</f>
        <v/>
      </c>
      <c r="J189" t="str">
        <f>IF(F189="","",MATCH(F189,База!$A:$A,0))</f>
        <v/>
      </c>
      <c r="K189" t="str">
        <f t="shared" ca="1" si="8"/>
        <v/>
      </c>
      <c r="L189" t="str">
        <f t="shared" ca="1" si="9"/>
        <v/>
      </c>
      <c r="M189" t="str">
        <f t="shared" ca="1" si="10"/>
        <v/>
      </c>
      <c r="N189" t="str">
        <f t="shared" ca="1" si="11"/>
        <v/>
      </c>
    </row>
    <row r="190" spans="7:14" x14ac:dyDescent="0.25">
      <c r="G190" t="str">
        <f>IF(C190="","",MATCH(C190,База!$A:$A,0))</f>
        <v/>
      </c>
      <c r="H190" t="str">
        <f>IF(D190="","",MATCH(D190,База!$A:$A,0))</f>
        <v/>
      </c>
      <c r="I190" t="str">
        <f>IF(E190="","",MATCH(E190,База!$A:$A,0))</f>
        <v/>
      </c>
      <c r="J190" t="str">
        <f>IF(F190="","",MATCH(F190,База!$A:$A,0))</f>
        <v/>
      </c>
      <c r="K190" t="str">
        <f t="shared" ca="1" si="8"/>
        <v/>
      </c>
      <c r="L190" t="str">
        <f t="shared" ca="1" si="9"/>
        <v/>
      </c>
      <c r="M190" t="str">
        <f t="shared" ca="1" si="10"/>
        <v/>
      </c>
      <c r="N190" t="str">
        <f t="shared" ca="1" si="11"/>
        <v/>
      </c>
    </row>
    <row r="191" spans="7:14" x14ac:dyDescent="0.25">
      <c r="G191" t="str">
        <f>IF(C191="","",MATCH(C191,База!$A:$A,0))</f>
        <v/>
      </c>
      <c r="H191" t="str">
        <f>IF(D191="","",MATCH(D191,База!$A:$A,0))</f>
        <v/>
      </c>
      <c r="I191" t="str">
        <f>IF(E191="","",MATCH(E191,База!$A:$A,0))</f>
        <v/>
      </c>
      <c r="J191" t="str">
        <f>IF(F191="","",MATCH(F191,База!$A:$A,0))</f>
        <v/>
      </c>
      <c r="K191" t="str">
        <f t="shared" ca="1" si="8"/>
        <v/>
      </c>
      <c r="L191" t="str">
        <f t="shared" ca="1" si="9"/>
        <v/>
      </c>
      <c r="M191" t="str">
        <f t="shared" ca="1" si="10"/>
        <v/>
      </c>
      <c r="N191" t="str">
        <f t="shared" ca="1" si="11"/>
        <v/>
      </c>
    </row>
    <row r="192" spans="7:14" x14ac:dyDescent="0.25">
      <c r="G192" t="str">
        <f>IF(C192="","",MATCH(C192,База!$A:$A,0))</f>
        <v/>
      </c>
      <c r="H192" t="str">
        <f>IF(D192="","",MATCH(D192,База!$A:$A,0))</f>
        <v/>
      </c>
      <c r="I192" t="str">
        <f>IF(E192="","",MATCH(E192,База!$A:$A,0))</f>
        <v/>
      </c>
      <c r="J192" t="str">
        <f>IF(F192="","",MATCH(F192,База!$A:$A,0))</f>
        <v/>
      </c>
      <c r="K192" t="str">
        <f t="shared" ca="1" si="8"/>
        <v/>
      </c>
      <c r="L192" t="str">
        <f t="shared" ca="1" si="9"/>
        <v/>
      </c>
      <c r="M192" t="str">
        <f t="shared" ca="1" si="10"/>
        <v/>
      </c>
      <c r="N192" t="str">
        <f t="shared" ca="1" si="11"/>
        <v/>
      </c>
    </row>
    <row r="193" spans="7:14" x14ac:dyDescent="0.25">
      <c r="G193" t="str">
        <f>IF(C193="","",MATCH(C193,База!$A:$A,0))</f>
        <v/>
      </c>
      <c r="H193" t="str">
        <f>IF(D193="","",MATCH(D193,База!$A:$A,0))</f>
        <v/>
      </c>
      <c r="I193" t="str">
        <f>IF(E193="","",MATCH(E193,База!$A:$A,0))</f>
        <v/>
      </c>
      <c r="J193" t="str">
        <f>IF(F193="","",MATCH(F193,База!$A:$A,0))</f>
        <v/>
      </c>
      <c r="K193" t="str">
        <f t="shared" ca="1" si="8"/>
        <v/>
      </c>
      <c r="L193" t="str">
        <f t="shared" ca="1" si="9"/>
        <v/>
      </c>
      <c r="M193" t="str">
        <f t="shared" ca="1" si="10"/>
        <v/>
      </c>
      <c r="N193" t="str">
        <f t="shared" ca="1" si="11"/>
        <v/>
      </c>
    </row>
    <row r="194" spans="7:14" x14ac:dyDescent="0.25">
      <c r="G194" t="str">
        <f>IF(C194="","",MATCH(C194,База!$A:$A,0))</f>
        <v/>
      </c>
      <c r="H194" t="str">
        <f>IF(D194="","",MATCH(D194,База!$A:$A,0))</f>
        <v/>
      </c>
      <c r="I194" t="str">
        <f>IF(E194="","",MATCH(E194,База!$A:$A,0))</f>
        <v/>
      </c>
      <c r="J194" t="str">
        <f>IF(F194="","",MATCH(F194,База!$A:$A,0))</f>
        <v/>
      </c>
      <c r="K194" t="str">
        <f t="shared" ca="1" si="8"/>
        <v/>
      </c>
      <c r="L194" t="str">
        <f t="shared" ca="1" si="9"/>
        <v/>
      </c>
      <c r="M194" t="str">
        <f t="shared" ca="1" si="10"/>
        <v/>
      </c>
      <c r="N194" t="str">
        <f t="shared" ca="1" si="11"/>
        <v/>
      </c>
    </row>
    <row r="195" spans="7:14" x14ac:dyDescent="0.25">
      <c r="G195" t="str">
        <f>IF(C195="","",MATCH(C195,База!$A:$A,0))</f>
        <v/>
      </c>
      <c r="H195" t="str">
        <f>IF(D195="","",MATCH(D195,База!$A:$A,0))</f>
        <v/>
      </c>
      <c r="I195" t="str">
        <f>IF(E195="","",MATCH(E195,База!$A:$A,0))</f>
        <v/>
      </c>
      <c r="J195" t="str">
        <f>IF(F195="","",MATCH(F195,База!$A:$A,0))</f>
        <v/>
      </c>
      <c r="K195" t="str">
        <f t="shared" ref="K195:K200" ca="1" si="12">IF(ISNA(G195),3,IF(G195="","",IF(INDIRECT(ADDRESS(G195,7,,,"База"))=0,2,IF(INDIRECT(ADDRESS(G195,3,,,"База"))=1,"",1))))</f>
        <v/>
      </c>
      <c r="L195" t="str">
        <f t="shared" ref="L195:L200" ca="1" si="13">IF(ISNA(H195),3,IF(H195="","",IF(INDIRECT(ADDRESS(H195,7,,,"База"))=0,2,IF(INDIRECT(ADDRESS(H195,3,,,"База"))=1,"",1))))</f>
        <v/>
      </c>
      <c r="M195" t="str">
        <f t="shared" ref="M195:M200" ca="1" si="14">IF(ISNA(I195),3,IF(I195="","",IF(INDIRECT(ADDRESS(I195,7,,,"База"))=0,2,IF(INDIRECT(ADDRESS(I195,3,,,"База"))=1,"",1))))</f>
        <v/>
      </c>
      <c r="N195" t="str">
        <f t="shared" ref="N195:N200" ca="1" si="15">IF(ISNA(J195),3,IF(J195="","",IF(INDIRECT(ADDRESS(J195,7,,,"База"))=0,2,IF(INDIRECT(ADDRESS(J195,3,,,"База"))=1,"",1))))</f>
        <v/>
      </c>
    </row>
    <row r="196" spans="7:14" x14ac:dyDescent="0.25">
      <c r="G196" t="str">
        <f>IF(C196="","",MATCH(C196,База!$A:$A,0))</f>
        <v/>
      </c>
      <c r="H196" t="str">
        <f>IF(D196="","",MATCH(D196,База!$A:$A,0))</f>
        <v/>
      </c>
      <c r="I196" t="str">
        <f>IF(E196="","",MATCH(E196,База!$A:$A,0))</f>
        <v/>
      </c>
      <c r="J196" t="str">
        <f>IF(F196="","",MATCH(F196,База!$A:$A,0))</f>
        <v/>
      </c>
      <c r="K196" t="str">
        <f t="shared" ca="1" si="12"/>
        <v/>
      </c>
      <c r="L196" t="str">
        <f t="shared" ca="1" si="13"/>
        <v/>
      </c>
      <c r="M196" t="str">
        <f t="shared" ca="1" si="14"/>
        <v/>
      </c>
      <c r="N196" t="str">
        <f t="shared" ca="1" si="15"/>
        <v/>
      </c>
    </row>
    <row r="197" spans="7:14" x14ac:dyDescent="0.25">
      <c r="G197" t="str">
        <f>IF(C197="","",MATCH(C197,База!$A:$A,0))</f>
        <v/>
      </c>
      <c r="H197" t="str">
        <f>IF(D197="","",MATCH(D197,База!$A:$A,0))</f>
        <v/>
      </c>
      <c r="I197" t="str">
        <f>IF(E197="","",MATCH(E197,База!$A:$A,0))</f>
        <v/>
      </c>
      <c r="J197" t="str">
        <f>IF(F197="","",MATCH(F197,База!$A:$A,0))</f>
        <v/>
      </c>
      <c r="K197" t="str">
        <f t="shared" ca="1" si="12"/>
        <v/>
      </c>
      <c r="L197" t="str">
        <f t="shared" ca="1" si="13"/>
        <v/>
      </c>
      <c r="M197" t="str">
        <f t="shared" ca="1" si="14"/>
        <v/>
      </c>
      <c r="N197" t="str">
        <f t="shared" ca="1" si="15"/>
        <v/>
      </c>
    </row>
    <row r="198" spans="7:14" x14ac:dyDescent="0.25">
      <c r="G198" t="str">
        <f>IF(C198="","",MATCH(C198,База!$A:$A,0))</f>
        <v/>
      </c>
      <c r="H198" t="str">
        <f>IF(D198="","",MATCH(D198,База!$A:$A,0))</f>
        <v/>
      </c>
      <c r="I198" t="str">
        <f>IF(E198="","",MATCH(E198,База!$A:$A,0))</f>
        <v/>
      </c>
      <c r="J198" t="str">
        <f>IF(F198="","",MATCH(F198,База!$A:$A,0))</f>
        <v/>
      </c>
      <c r="K198" t="str">
        <f t="shared" ca="1" si="12"/>
        <v/>
      </c>
      <c r="L198" t="str">
        <f t="shared" ca="1" si="13"/>
        <v/>
      </c>
      <c r="M198" t="str">
        <f t="shared" ca="1" si="14"/>
        <v/>
      </c>
      <c r="N198" t="str">
        <f t="shared" ca="1" si="15"/>
        <v/>
      </c>
    </row>
    <row r="199" spans="7:14" x14ac:dyDescent="0.25">
      <c r="G199" t="str">
        <f>IF(C199="","",MATCH(C199,База!$A:$A,0))</f>
        <v/>
      </c>
      <c r="H199" t="str">
        <f>IF(D199="","",MATCH(D199,База!$A:$A,0))</f>
        <v/>
      </c>
      <c r="I199" t="str">
        <f>IF(E199="","",MATCH(E199,База!$A:$A,0))</f>
        <v/>
      </c>
      <c r="J199" t="str">
        <f>IF(F199="","",MATCH(F199,База!$A:$A,0))</f>
        <v/>
      </c>
      <c r="K199" t="str">
        <f t="shared" ca="1" si="12"/>
        <v/>
      </c>
      <c r="L199" t="str">
        <f t="shared" ca="1" si="13"/>
        <v/>
      </c>
      <c r="M199" t="str">
        <f t="shared" ca="1" si="14"/>
        <v/>
      </c>
      <c r="N199" t="str">
        <f t="shared" ca="1" si="15"/>
        <v/>
      </c>
    </row>
    <row r="200" spans="7:14" x14ac:dyDescent="0.25">
      <c r="G200" t="str">
        <f>IF(C200="","",MATCH(C200,База!$A:$A,0))</f>
        <v/>
      </c>
      <c r="H200" t="str">
        <f>IF(D200="","",MATCH(D200,База!$A:$A,0))</f>
        <v/>
      </c>
      <c r="I200" t="str">
        <f>IF(E200="","",MATCH(E200,База!$A:$A,0))</f>
        <v/>
      </c>
      <c r="J200" t="str">
        <f>IF(F200="","",MATCH(F200,База!$A:$A,0))</f>
        <v/>
      </c>
      <c r="K200" t="str">
        <f t="shared" ca="1" si="12"/>
        <v/>
      </c>
      <c r="L200" t="str">
        <f t="shared" ca="1" si="13"/>
        <v/>
      </c>
      <c r="M200" t="str">
        <f t="shared" ca="1" si="14"/>
        <v/>
      </c>
      <c r="N200" t="str">
        <f t="shared" ca="1" si="15"/>
        <v/>
      </c>
    </row>
  </sheetData>
  <conditionalFormatting sqref="C2:F200">
    <cfRule type="expression" dxfId="2" priority="1">
      <formula>K2=2</formula>
    </cfRule>
    <cfRule type="expression" dxfId="1" priority="2">
      <formula>K2=1</formula>
    </cfRule>
    <cfRule type="expression" dxfId="0" priority="3">
      <formula>K2=3</formula>
    </cfRule>
  </conditionalFormatting>
  <dataValidations count="1">
    <dataValidation type="list" allowBlank="1" showInputMessage="1" showErrorMessage="1" sqref="C2:F201">
      <formula1>Игрок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D200"/>
  <sheetViews>
    <sheetView workbookViewId="0">
      <selection activeCell="D2" sqref="D2"/>
    </sheetView>
  </sheetViews>
  <sheetFormatPr defaultRowHeight="15" x14ac:dyDescent="0.25"/>
  <cols>
    <col min="1" max="1" width="11" customWidth="1"/>
    <col min="2" max="2" width="13.7109375" customWidth="1"/>
    <col min="3" max="3" width="22.85546875" customWidth="1"/>
    <col min="4" max="4" width="11.140625" customWidth="1"/>
  </cols>
  <sheetData>
    <row r="1" spans="1:4" s="2" customFormat="1" ht="15.75" x14ac:dyDescent="0.25">
      <c r="A1" s="2" t="s">
        <v>1</v>
      </c>
      <c r="B1" s="2" t="s">
        <v>10</v>
      </c>
      <c r="C1" s="2" t="s">
        <v>3</v>
      </c>
      <c r="D1" s="2" t="s">
        <v>11</v>
      </c>
    </row>
    <row r="2" spans="1:4" s="1" customFormat="1" x14ac:dyDescent="0.25">
      <c r="A2" s="1" t="str">
        <f ca="1">IF(C2="","",B2&amp;TEXT(ROW()-1,"000"))</f>
        <v>0001</v>
      </c>
      <c r="B2" s="1">
        <f ca="1">IF(C2="","",Турнир!$A$2)</f>
        <v>0</v>
      </c>
      <c r="C2" s="1" t="str">
        <f ca="1">IFERROR(VLOOKUP(ROW()-1,Рабочий!B:C,2,0),"")</f>
        <v>No Pasaran</v>
      </c>
      <c r="D2" s="1">
        <f ca="1">IFERROR(VLOOKUP(ROW()-1,Рабочий!B:D,3,0),"")</f>
        <v>112</v>
      </c>
    </row>
    <row r="3" spans="1:4" x14ac:dyDescent="0.25">
      <c r="A3" s="1" t="str">
        <f t="shared" ref="A3:A66" ca="1" si="0">IF(C3="","",B3&amp;TEXT(ROW()-1,"000"))</f>
        <v>0002</v>
      </c>
      <c r="B3" s="1">
        <f ca="1">IF(C3="","",Турнир!$A$2)</f>
        <v>0</v>
      </c>
      <c r="C3" s="1" t="str">
        <f ca="1">IFERROR(VLOOKUP(ROW()-1,Рабочий!B:C,2,0),"")</f>
        <v>Сябры</v>
      </c>
      <c r="D3" s="1">
        <f ca="1">IFERROR(VLOOKUP(ROW()-1,Рабочий!B:D,3,0),"")</f>
        <v>32</v>
      </c>
    </row>
    <row r="4" spans="1:4" x14ac:dyDescent="0.25">
      <c r="A4" s="1" t="str">
        <f t="shared" ca="1" si="0"/>
        <v>0003</v>
      </c>
      <c r="B4" s="1">
        <f ca="1">IF(C4="","",Турнир!$A$2)</f>
        <v>0</v>
      </c>
      <c r="C4" s="1" t="str">
        <f ca="1">IFERROR(VLOOKUP(ROW()-1,Рабочий!B:C,2,0),"")</f>
        <v>Ниагара</v>
      </c>
      <c r="D4" s="1">
        <f ca="1">IFERROR(VLOOKUP(ROW()-1,Рабочий!B:D,3,0),"")</f>
        <v>180</v>
      </c>
    </row>
    <row r="5" spans="1:4" x14ac:dyDescent="0.25">
      <c r="A5" s="1" t="str">
        <f t="shared" ca="1" si="0"/>
        <v>0004</v>
      </c>
      <c r="B5" s="1">
        <f ca="1">IF(C5="","",Турнир!$A$2)</f>
        <v>0</v>
      </c>
      <c r="C5" s="1" t="str">
        <f ca="1">IFERROR(VLOOKUP(ROW()-1,Рабочий!B:C,2,0),"")</f>
        <v>Buddy</v>
      </c>
      <c r="D5" s="1">
        <f ca="1">IFERROR(VLOOKUP(ROW()-1,Рабочий!B:D,3,0),"")</f>
        <v>289</v>
      </c>
    </row>
    <row r="6" spans="1:4" x14ac:dyDescent="0.25">
      <c r="A6" s="1" t="str">
        <f t="shared" ca="1" si="0"/>
        <v>0005</v>
      </c>
      <c r="B6" s="1">
        <f ca="1">IF(C6="","",Турнир!$A$2)</f>
        <v>0</v>
      </c>
      <c r="C6" s="1" t="str">
        <f ca="1">IFERROR(VLOOKUP(ROW()-1,Рабочий!B:C,2,0),"")</f>
        <v>ААА+</v>
      </c>
      <c r="D6" s="1">
        <f ca="1">IFERROR(VLOOKUP(ROW()-1,Рабочий!B:D,3,0),"")</f>
        <v>240</v>
      </c>
    </row>
    <row r="7" spans="1:4" x14ac:dyDescent="0.25">
      <c r="A7" s="1" t="str">
        <f t="shared" ca="1" si="0"/>
        <v>0006</v>
      </c>
      <c r="B7" s="1">
        <f ca="1">IF(C7="","",Турнир!$A$2)</f>
        <v>0</v>
      </c>
      <c r="C7" s="1" t="str">
        <f ca="1">IFERROR(VLOOKUP(ROW()-1,Рабочий!B:C,2,0),"")</f>
        <v>Бобовцы</v>
      </c>
      <c r="D7" s="1">
        <f ca="1">IFERROR(VLOOKUP(ROW()-1,Рабочий!B:D,3,0),"")</f>
        <v>275</v>
      </c>
    </row>
    <row r="8" spans="1:4" x14ac:dyDescent="0.25">
      <c r="A8" s="1" t="str">
        <f t="shared" ca="1" si="0"/>
        <v>0007</v>
      </c>
      <c r="B8" s="1">
        <f ca="1">IF(C8="","",Турнир!$A$2)</f>
        <v>0</v>
      </c>
      <c r="C8" s="1" t="str">
        <f ca="1">IFERROR(VLOOKUP(ROW()-1,Рабочий!B:C,2,0),"")</f>
        <v>JAAZZZ</v>
      </c>
      <c r="D8" s="1">
        <f ca="1">IFERROR(VLOOKUP(ROW()-1,Рабочий!B:D,3,0),"")</f>
        <v>22</v>
      </c>
    </row>
    <row r="9" spans="1:4" x14ac:dyDescent="0.25">
      <c r="A9" s="1" t="str">
        <f t="shared" ca="1" si="0"/>
        <v>0008</v>
      </c>
      <c r="B9" s="1">
        <f ca="1">IF(C9="","",Турнир!$A$2)</f>
        <v>0</v>
      </c>
      <c r="C9" s="1" t="str">
        <f ca="1">IFERROR(VLOOKUP(ROW()-1,Рабочий!B:C,2,0),"")</f>
        <v>Рекорд</v>
      </c>
      <c r="D9" s="1">
        <f ca="1">IFERROR(VLOOKUP(ROW()-1,Рабочий!B:D,3,0),"")</f>
        <v>209</v>
      </c>
    </row>
    <row r="10" spans="1:4" x14ac:dyDescent="0.25">
      <c r="A10" s="1" t="str">
        <f t="shared" ca="1" si="0"/>
        <v>0009</v>
      </c>
      <c r="B10" s="1">
        <f ca="1">IF(C10="","",Турнир!$A$2)</f>
        <v>0</v>
      </c>
      <c r="C10" s="1" t="str">
        <f ca="1">IFERROR(VLOOKUP(ROW()-1,Рабочий!B:C,2,0),"")</f>
        <v>Чатлане</v>
      </c>
      <c r="D10" s="1">
        <f ca="1">IFERROR(VLOOKUP(ROW()-1,Рабочий!B:D,3,0),"")</f>
        <v>163</v>
      </c>
    </row>
    <row r="11" spans="1:4" x14ac:dyDescent="0.25">
      <c r="A11" s="1" t="str">
        <f t="shared" ca="1" si="0"/>
        <v>0010</v>
      </c>
      <c r="B11" s="1">
        <f ca="1">IF(C11="","",Турнир!$A$2)</f>
        <v>0</v>
      </c>
      <c r="C11" s="1" t="str">
        <f ca="1">IFERROR(VLOOKUP(ROW()-1,Рабочий!B:C,2,0),"")</f>
        <v>Петроградъ</v>
      </c>
      <c r="D11" s="1">
        <f ca="1">IFERROR(VLOOKUP(ROW()-1,Рабочий!B:D,3,0),"")</f>
        <v>277</v>
      </c>
    </row>
    <row r="12" spans="1:4" x14ac:dyDescent="0.25">
      <c r="A12" s="1" t="str">
        <f t="shared" ca="1" si="0"/>
        <v>0011</v>
      </c>
      <c r="B12" s="1">
        <f ca="1">IF(C12="","",Турнир!$A$2)</f>
        <v>0</v>
      </c>
      <c r="C12" s="1" t="str">
        <f ca="1">IFERROR(VLOOKUP(ROW()-1,Рабочий!B:C,2,0),"")</f>
        <v>Петергоф</v>
      </c>
      <c r="D12" s="1">
        <f ca="1">IFERROR(VLOOKUP(ROW()-1,Рабочий!B:D,3,0),"")</f>
        <v>190</v>
      </c>
    </row>
    <row r="13" spans="1:4" x14ac:dyDescent="0.25">
      <c r="A13" s="1" t="str">
        <f t="shared" ca="1" si="0"/>
        <v>0012</v>
      </c>
      <c r="B13" s="1">
        <f ca="1">IF(C13="","",Турнир!$A$2)</f>
        <v>0</v>
      </c>
      <c r="C13" s="1" t="str">
        <f ca="1">IFERROR(VLOOKUP(ROW()-1,Рабочий!B:C,2,0),"")</f>
        <v>Тренд</v>
      </c>
      <c r="D13" s="1">
        <f ca="1">IFERROR(VLOOKUP(ROW()-1,Рабочий!B:D,3,0),"")</f>
        <v>239</v>
      </c>
    </row>
    <row r="14" spans="1:4" x14ac:dyDescent="0.25">
      <c r="A14" s="1" t="str">
        <f t="shared" ca="1" si="0"/>
        <v>0013</v>
      </c>
      <c r="B14" s="1">
        <f ca="1">IF(C14="","",Турнир!$A$2)</f>
        <v>0</v>
      </c>
      <c r="C14" s="1" t="str">
        <f ca="1">IFERROR(VLOOKUP(ROW()-1,Рабочий!B:C,2,0),"")</f>
        <v>Дружина</v>
      </c>
      <c r="D14" s="1">
        <f ca="1">IFERROR(VLOOKUP(ROW()-1,Рабочий!B:D,3,0),"")</f>
        <v>73</v>
      </c>
    </row>
    <row r="15" spans="1:4" x14ac:dyDescent="0.25">
      <c r="A15" s="1" t="str">
        <f t="shared" ca="1" si="0"/>
        <v>0014</v>
      </c>
      <c r="B15" s="1">
        <f ca="1">IF(C15="","",Турнир!$A$2)</f>
        <v>0</v>
      </c>
      <c r="C15" s="1" t="str">
        <f ca="1">IFERROR(VLOOKUP(ROW()-1,Рабочий!B:C,2,0),"")</f>
        <v>Пионеры+</v>
      </c>
      <c r="D15" s="1">
        <f ca="1">IFERROR(VLOOKUP(ROW()-1,Рабочий!B:D,3,0),"")</f>
        <v>71</v>
      </c>
    </row>
    <row r="16" spans="1:4" x14ac:dyDescent="0.25">
      <c r="A16" s="1" t="str">
        <f t="shared" ca="1" si="0"/>
        <v>0015</v>
      </c>
      <c r="B16" s="1">
        <f ca="1">IF(C16="","",Турнир!$A$2)</f>
        <v>0</v>
      </c>
      <c r="C16" s="1" t="str">
        <f ca="1">IFERROR(VLOOKUP(ROW()-1,Рабочий!B:C,2,0),"")</f>
        <v>Шторм</v>
      </c>
      <c r="D16" s="1">
        <f ca="1">IFERROR(VLOOKUP(ROW()-1,Рабочий!B:D,3,0),"")</f>
        <v>117</v>
      </c>
    </row>
    <row r="17" spans="1:4" x14ac:dyDescent="0.25">
      <c r="A17" s="1" t="str">
        <f t="shared" ca="1" si="0"/>
        <v>0016</v>
      </c>
      <c r="B17" s="1">
        <f ca="1">IF(C17="","",Турнир!$A$2)</f>
        <v>0</v>
      </c>
      <c r="C17" s="1" t="str">
        <f ca="1">IFERROR(VLOOKUP(ROW()-1,Рабочий!B:C,2,0),"")</f>
        <v>Бон Шанс+</v>
      </c>
      <c r="D17" s="1">
        <f ca="1">IFERROR(VLOOKUP(ROW()-1,Рабочий!B:D,3,0),"")</f>
        <v>135</v>
      </c>
    </row>
    <row r="18" spans="1:4" x14ac:dyDescent="0.25">
      <c r="A18" s="1" t="str">
        <f t="shared" ca="1" si="0"/>
        <v>0017</v>
      </c>
      <c r="B18" s="1">
        <f ca="1">IF(C18="","",Турнир!$A$2)</f>
        <v>0</v>
      </c>
      <c r="C18" s="1" t="str">
        <f ca="1">IFERROR(VLOOKUP(ROW()-1,Рабочий!B:C,2,0),"")</f>
        <v>Экип Каскет</v>
      </c>
      <c r="D18" s="1">
        <f ca="1">IFERROR(VLOOKUP(ROW()-1,Рабочий!B:D,3,0),"")</f>
        <v>241</v>
      </c>
    </row>
    <row r="19" spans="1:4" x14ac:dyDescent="0.25">
      <c r="A19" s="1" t="str">
        <f t="shared" ca="1" si="0"/>
        <v>0018</v>
      </c>
      <c r="B19" s="1">
        <f ca="1">IF(C19="","",Турнир!$A$2)</f>
        <v>0</v>
      </c>
      <c r="C19" s="1" t="str">
        <f ca="1">IFERROR(VLOOKUP(ROW()-1,Рабочий!B:C,2,0),"")</f>
        <v>Три толстяка и Ко</v>
      </c>
      <c r="D19" s="1">
        <f ca="1">IFERROR(VLOOKUP(ROW()-1,Рабочий!B:D,3,0),"")</f>
        <v>233</v>
      </c>
    </row>
    <row r="20" spans="1:4" x14ac:dyDescent="0.25">
      <c r="A20" s="1" t="str">
        <f t="shared" ca="1" si="0"/>
        <v>0019</v>
      </c>
      <c r="B20" s="1">
        <f ca="1">IF(C20="","",Турнир!$A$2)</f>
        <v>0</v>
      </c>
      <c r="C20" s="1" t="str">
        <f ca="1">IFERROR(VLOOKUP(ROW()-1,Рабочий!B:C,2,0),"")</f>
        <v>Гольф академия</v>
      </c>
      <c r="D20" s="1">
        <f ca="1">IFERROR(VLOOKUP(ROW()-1,Рабочий!B:D,3,0),"")</f>
        <v>55</v>
      </c>
    </row>
    <row r="21" spans="1:4" x14ac:dyDescent="0.25">
      <c r="A21" s="1" t="str">
        <f t="shared" ca="1" si="0"/>
        <v>0020</v>
      </c>
      <c r="B21" s="1">
        <f ca="1">IF(C21="","",Турнир!$A$2)</f>
        <v>0</v>
      </c>
      <c r="C21" s="1" t="str">
        <f ca="1">IFERROR(VLOOKUP(ROW()-1,Рабочий!B:C,2,0),"")</f>
        <v>Де Лисс</v>
      </c>
      <c r="D21" s="1">
        <f ca="1">IFERROR(VLOOKUP(ROW()-1,Рабочий!B:D,3,0),"")</f>
        <v>159</v>
      </c>
    </row>
    <row r="22" spans="1:4" x14ac:dyDescent="0.25">
      <c r="A22" s="1" t="str">
        <f t="shared" ca="1" si="0"/>
        <v>0021</v>
      </c>
      <c r="B22" s="1">
        <f ca="1">IF(C22="","",Турнир!$A$2)</f>
        <v>0</v>
      </c>
      <c r="C22" s="1" t="str">
        <f ca="1">IFERROR(VLOOKUP(ROW()-1,Рабочий!B:C,2,0),"")</f>
        <v>БИП</v>
      </c>
      <c r="D22" s="1">
        <f ca="1">IFERROR(VLOOKUP(ROW()-1,Рабочий!B:D,3,0),"")</f>
        <v>165</v>
      </c>
    </row>
    <row r="23" spans="1:4" x14ac:dyDescent="0.25">
      <c r="A23" s="1" t="str">
        <f t="shared" ca="1" si="0"/>
        <v>0022</v>
      </c>
      <c r="B23" s="1">
        <f ca="1">IF(C23="","",Турнир!$A$2)</f>
        <v>0</v>
      </c>
      <c r="C23" s="1" t="str">
        <f ca="1">IFERROR(VLOOKUP(ROW()-1,Рабочий!B:C,2,0),"")</f>
        <v>Виват+</v>
      </c>
      <c r="D23" s="1">
        <f ca="1">IFERROR(VLOOKUP(ROW()-1,Рабочий!B:D,3,0),"")</f>
        <v>178</v>
      </c>
    </row>
    <row r="24" spans="1:4" x14ac:dyDescent="0.25">
      <c r="A24" s="1" t="str">
        <f t="shared" ca="1" si="0"/>
        <v>0023</v>
      </c>
      <c r="B24" s="1">
        <f ca="1">IF(C24="","",Турнир!$A$2)</f>
        <v>0</v>
      </c>
      <c r="C24" s="1" t="str">
        <f ca="1">IFERROR(VLOOKUP(ROW()-1,Рабочий!B:C,2,0),"")</f>
        <v>Апельсин</v>
      </c>
      <c r="D24" s="1">
        <f ca="1">IFERROR(VLOOKUP(ROW()-1,Рабочий!B:D,3,0),"")</f>
        <v>76</v>
      </c>
    </row>
    <row r="25" spans="1:4" x14ac:dyDescent="0.25">
      <c r="A25" s="1" t="str">
        <f t="shared" ca="1" si="0"/>
        <v>0024</v>
      </c>
      <c r="B25" s="1">
        <f ca="1">IF(C25="","",Турнир!$A$2)</f>
        <v>0</v>
      </c>
      <c r="C25" s="1" t="str">
        <f ca="1">IFERROR(VLOOKUP(ROW()-1,Рабочий!B:C,2,0),"")</f>
        <v>Не Джокер</v>
      </c>
      <c r="D25" s="1">
        <f ca="1">IFERROR(VLOOKUP(ROW()-1,Рабочий!B:D,3,0),"")</f>
        <v>115</v>
      </c>
    </row>
    <row r="26" spans="1:4" x14ac:dyDescent="0.25">
      <c r="A26" s="1" t="str">
        <f t="shared" ca="1" si="0"/>
        <v>0025</v>
      </c>
      <c r="B26" s="1">
        <f ca="1">IF(C26="","",Турнир!$A$2)</f>
        <v>0</v>
      </c>
      <c r="C26" s="1" t="str">
        <f ca="1">IFERROR(VLOOKUP(ROW()-1,Рабочий!B:C,2,0),"")</f>
        <v>Алибаба</v>
      </c>
      <c r="D26" s="1">
        <f ca="1">IFERROR(VLOOKUP(ROW()-1,Рабочий!B:D,3,0),"")</f>
        <v>6</v>
      </c>
    </row>
    <row r="27" spans="1:4" x14ac:dyDescent="0.25">
      <c r="A27" s="1" t="str">
        <f t="shared" ca="1" si="0"/>
        <v>0026</v>
      </c>
      <c r="B27" s="1">
        <f ca="1">IF(C27="","",Турнир!$A$2)</f>
        <v>0</v>
      </c>
      <c r="C27" s="1" t="str">
        <f ca="1">IFERROR(VLOOKUP(ROW()-1,Рабочий!B:C,2,0),"")</f>
        <v>Жерар</v>
      </c>
      <c r="D27" s="1">
        <f ca="1">IFERROR(VLOOKUP(ROW()-1,Рабочий!B:D,3,0),"")</f>
        <v>27</v>
      </c>
    </row>
    <row r="28" spans="1:4" x14ac:dyDescent="0.25">
      <c r="A28" s="1" t="str">
        <f t="shared" ca="1" si="0"/>
        <v>0027</v>
      </c>
      <c r="B28" s="1">
        <f ca="1">IF(C28="","",Турнир!$A$2)</f>
        <v>0</v>
      </c>
      <c r="C28" s="1" t="str">
        <f ca="1">IFERROR(VLOOKUP(ROW()-1,Рабочий!B:C,2,0),"")</f>
        <v>Дети</v>
      </c>
      <c r="D28" s="1">
        <f ca="1">IFERROR(VLOOKUP(ROW()-1,Рабочий!B:D,3,0),"")</f>
        <v>0</v>
      </c>
    </row>
    <row r="29" spans="1:4" x14ac:dyDescent="0.25">
      <c r="A29" s="1" t="str">
        <f t="shared" si="0"/>
        <v/>
      </c>
      <c r="B29" s="1" t="str">
        <f>IF(C29="","",Турнир!$A$2)</f>
        <v/>
      </c>
      <c r="C29" s="1" t="str">
        <f>IFERROR(VLOOKUP(ROW()-1,Рабочий!B:C,2,0),"")</f>
        <v/>
      </c>
      <c r="D29" s="1" t="str">
        <f>IFERROR(VLOOKUP(ROW()-1,Рабочий!B:D,3,0),"")</f>
        <v/>
      </c>
    </row>
    <row r="30" spans="1:4" x14ac:dyDescent="0.25">
      <c r="A30" s="1" t="str">
        <f t="shared" si="0"/>
        <v/>
      </c>
      <c r="B30" s="1" t="str">
        <f>IF(C30="","",Турнир!$A$2)</f>
        <v/>
      </c>
      <c r="C30" s="1" t="str">
        <f>IFERROR(VLOOKUP(ROW()-1,Рабочий!B:C,2,0),"")</f>
        <v/>
      </c>
      <c r="D30" s="1" t="str">
        <f>IFERROR(VLOOKUP(ROW()-1,Рабочий!B:D,3,0),"")</f>
        <v/>
      </c>
    </row>
    <row r="31" spans="1:4" x14ac:dyDescent="0.25">
      <c r="A31" s="1" t="str">
        <f t="shared" si="0"/>
        <v/>
      </c>
      <c r="B31" s="1" t="str">
        <f>IF(C31="","",Турнир!$A$2)</f>
        <v/>
      </c>
      <c r="C31" s="1" t="str">
        <f>IFERROR(VLOOKUP(ROW()-1,Рабочий!B:C,2,0),"")</f>
        <v/>
      </c>
      <c r="D31" s="1" t="str">
        <f>IFERROR(VLOOKUP(ROW()-1,Рабочий!B:D,3,0),"")</f>
        <v/>
      </c>
    </row>
    <row r="32" spans="1:4" x14ac:dyDescent="0.25">
      <c r="A32" s="1" t="str">
        <f t="shared" si="0"/>
        <v/>
      </c>
      <c r="B32" s="1" t="str">
        <f>IF(C32="","",Турнир!$A$2)</f>
        <v/>
      </c>
      <c r="C32" s="1" t="str">
        <f>IFERROR(VLOOKUP(ROW()-1,Рабочий!B:C,2,0),"")</f>
        <v/>
      </c>
      <c r="D32" s="1" t="str">
        <f>IFERROR(VLOOKUP(ROW()-1,Рабочий!B:D,3,0),"")</f>
        <v/>
      </c>
    </row>
    <row r="33" spans="1:4" x14ac:dyDescent="0.25">
      <c r="A33" s="1" t="str">
        <f t="shared" si="0"/>
        <v/>
      </c>
      <c r="B33" s="1" t="str">
        <f>IF(C33="","",Турнир!$A$2)</f>
        <v/>
      </c>
      <c r="C33" s="1" t="str">
        <f>IFERROR(VLOOKUP(ROW()-1,Рабочий!B:C,2,0),"")</f>
        <v/>
      </c>
      <c r="D33" s="1" t="str">
        <f>IFERROR(VLOOKUP(ROW()-1,Рабочий!B:D,3,0),"")</f>
        <v/>
      </c>
    </row>
    <row r="34" spans="1:4" x14ac:dyDescent="0.25">
      <c r="A34" s="1" t="str">
        <f t="shared" si="0"/>
        <v/>
      </c>
      <c r="B34" s="1" t="str">
        <f>IF(C34="","",Турнир!$A$2)</f>
        <v/>
      </c>
      <c r="C34" s="1" t="str">
        <f>IFERROR(VLOOKUP(ROW()-1,Рабочий!B:C,2,0),"")</f>
        <v/>
      </c>
      <c r="D34" s="1" t="str">
        <f>IFERROR(VLOOKUP(ROW()-1,Рабочий!B:D,3,0),"")</f>
        <v/>
      </c>
    </row>
    <row r="35" spans="1:4" x14ac:dyDescent="0.25">
      <c r="A35" s="1" t="str">
        <f t="shared" si="0"/>
        <v/>
      </c>
      <c r="B35" s="1" t="str">
        <f>IF(C35="","",Турнир!$A$2)</f>
        <v/>
      </c>
      <c r="C35" s="1" t="str">
        <f>IFERROR(VLOOKUP(ROW()-1,Рабочий!B:C,2,0),"")</f>
        <v/>
      </c>
      <c r="D35" s="1" t="str">
        <f>IFERROR(VLOOKUP(ROW()-1,Рабочий!B:D,3,0),"")</f>
        <v/>
      </c>
    </row>
    <row r="36" spans="1:4" x14ac:dyDescent="0.25">
      <c r="A36" s="1" t="str">
        <f t="shared" si="0"/>
        <v/>
      </c>
      <c r="B36" s="1" t="str">
        <f>IF(C36="","",Турнир!$A$2)</f>
        <v/>
      </c>
      <c r="C36" s="1" t="str">
        <f>IFERROR(VLOOKUP(ROW()-1,Рабочий!B:C,2,0),"")</f>
        <v/>
      </c>
      <c r="D36" s="1" t="str">
        <f>IFERROR(VLOOKUP(ROW()-1,Рабочий!B:D,3,0),"")</f>
        <v/>
      </c>
    </row>
    <row r="37" spans="1:4" x14ac:dyDescent="0.25">
      <c r="A37" s="1" t="str">
        <f t="shared" si="0"/>
        <v/>
      </c>
      <c r="B37" s="1" t="str">
        <f>IF(C37="","",Турнир!$A$2)</f>
        <v/>
      </c>
      <c r="C37" s="1" t="str">
        <f>IFERROR(VLOOKUP(ROW()-1,Рабочий!B:C,2,0),"")</f>
        <v/>
      </c>
      <c r="D37" s="1" t="str">
        <f>IFERROR(VLOOKUP(ROW()-1,Рабочий!B:D,3,0),"")</f>
        <v/>
      </c>
    </row>
    <row r="38" spans="1:4" x14ac:dyDescent="0.25">
      <c r="A38" s="1" t="str">
        <f t="shared" si="0"/>
        <v/>
      </c>
      <c r="B38" s="1" t="str">
        <f>IF(C38="","",Турнир!$A$2)</f>
        <v/>
      </c>
      <c r="C38" s="1" t="str">
        <f>IFERROR(VLOOKUP(ROW()-1,Рабочий!B:C,2,0),"")</f>
        <v/>
      </c>
      <c r="D38" s="1" t="str">
        <f>IFERROR(VLOOKUP(ROW()-1,Рабочий!B:D,3,0),"")</f>
        <v/>
      </c>
    </row>
    <row r="39" spans="1:4" x14ac:dyDescent="0.25">
      <c r="A39" s="1" t="str">
        <f t="shared" si="0"/>
        <v/>
      </c>
      <c r="B39" s="1" t="str">
        <f>IF(C39="","",Турнир!$A$2)</f>
        <v/>
      </c>
      <c r="C39" s="1" t="str">
        <f>IFERROR(VLOOKUP(ROW()-1,Рабочий!B:C,2,0),"")</f>
        <v/>
      </c>
      <c r="D39" s="1" t="str">
        <f>IFERROR(VLOOKUP(ROW()-1,Рабочий!B:D,3,0),"")</f>
        <v/>
      </c>
    </row>
    <row r="40" spans="1:4" x14ac:dyDescent="0.25">
      <c r="A40" s="1" t="str">
        <f t="shared" si="0"/>
        <v/>
      </c>
      <c r="B40" s="1" t="str">
        <f>IF(C40="","",Турнир!$A$2)</f>
        <v/>
      </c>
      <c r="C40" s="1" t="str">
        <f>IFERROR(VLOOKUP(ROW()-1,Рабочий!B:C,2,0),"")</f>
        <v/>
      </c>
      <c r="D40" s="1" t="str">
        <f>IFERROR(VLOOKUP(ROW()-1,Рабочий!B:D,3,0),"")</f>
        <v/>
      </c>
    </row>
    <row r="41" spans="1:4" x14ac:dyDescent="0.25">
      <c r="A41" s="1" t="str">
        <f t="shared" si="0"/>
        <v/>
      </c>
      <c r="B41" s="1" t="str">
        <f>IF(C41="","",Турнир!$A$2)</f>
        <v/>
      </c>
      <c r="C41" s="1" t="str">
        <f>IFERROR(VLOOKUP(ROW()-1,Рабочий!B:C,2,0),"")</f>
        <v/>
      </c>
      <c r="D41" s="1" t="str">
        <f>IFERROR(VLOOKUP(ROW()-1,Рабочий!B:D,3,0),"")</f>
        <v/>
      </c>
    </row>
    <row r="42" spans="1:4" x14ac:dyDescent="0.25">
      <c r="A42" s="1" t="str">
        <f t="shared" si="0"/>
        <v/>
      </c>
      <c r="B42" s="1" t="str">
        <f>IF(C42="","",Турнир!$A$2)</f>
        <v/>
      </c>
      <c r="C42" s="1" t="str">
        <f>IFERROR(VLOOKUP(ROW()-1,Рабочий!B:C,2,0),"")</f>
        <v/>
      </c>
      <c r="D42" s="1" t="str">
        <f>IFERROR(VLOOKUP(ROW()-1,Рабочий!B:D,3,0),"")</f>
        <v/>
      </c>
    </row>
    <row r="43" spans="1:4" x14ac:dyDescent="0.25">
      <c r="A43" s="1" t="str">
        <f t="shared" si="0"/>
        <v/>
      </c>
      <c r="B43" s="1" t="str">
        <f>IF(C43="","",Турнир!$A$2)</f>
        <v/>
      </c>
      <c r="C43" s="1" t="str">
        <f>IFERROR(VLOOKUP(ROW()-1,Рабочий!B:C,2,0),"")</f>
        <v/>
      </c>
      <c r="D43" s="1" t="str">
        <f>IFERROR(VLOOKUP(ROW()-1,Рабочий!B:D,3,0),"")</f>
        <v/>
      </c>
    </row>
    <row r="44" spans="1:4" x14ac:dyDescent="0.25">
      <c r="A44" s="1" t="str">
        <f t="shared" si="0"/>
        <v/>
      </c>
      <c r="B44" s="1" t="str">
        <f>IF(C44="","",Турнир!$A$2)</f>
        <v/>
      </c>
      <c r="C44" s="1" t="str">
        <f>IFERROR(VLOOKUP(ROW()-1,Рабочий!B:C,2,0),"")</f>
        <v/>
      </c>
      <c r="D44" s="1" t="str">
        <f>IFERROR(VLOOKUP(ROW()-1,Рабочий!B:D,3,0),"")</f>
        <v/>
      </c>
    </row>
    <row r="45" spans="1:4" x14ac:dyDescent="0.25">
      <c r="A45" s="1" t="str">
        <f t="shared" si="0"/>
        <v/>
      </c>
      <c r="B45" s="1" t="str">
        <f>IF(C45="","",Турнир!$A$2)</f>
        <v/>
      </c>
      <c r="C45" s="1" t="str">
        <f>IFERROR(VLOOKUP(ROW()-1,Рабочий!B:C,2,0),"")</f>
        <v/>
      </c>
      <c r="D45" s="1" t="str">
        <f>IFERROR(VLOOKUP(ROW()-1,Рабочий!B:D,3,0),"")</f>
        <v/>
      </c>
    </row>
    <row r="46" spans="1:4" x14ac:dyDescent="0.25">
      <c r="A46" s="1" t="str">
        <f t="shared" si="0"/>
        <v/>
      </c>
      <c r="B46" s="1" t="str">
        <f>IF(C46="","",Турнир!$A$2)</f>
        <v/>
      </c>
      <c r="C46" s="1" t="str">
        <f>IFERROR(VLOOKUP(ROW()-1,Рабочий!B:C,2,0),"")</f>
        <v/>
      </c>
      <c r="D46" s="1" t="str">
        <f>IFERROR(VLOOKUP(ROW()-1,Рабочий!B:D,3,0),"")</f>
        <v/>
      </c>
    </row>
    <row r="47" spans="1:4" x14ac:dyDescent="0.25">
      <c r="A47" s="1" t="str">
        <f t="shared" si="0"/>
        <v/>
      </c>
      <c r="B47" s="1" t="str">
        <f>IF(C47="","",Турнир!$A$2)</f>
        <v/>
      </c>
      <c r="C47" s="1" t="str">
        <f>IFERROR(VLOOKUP(ROW()-1,Рабочий!B:C,2,0),"")</f>
        <v/>
      </c>
      <c r="D47" s="1" t="str">
        <f>IFERROR(VLOOKUP(ROW()-1,Рабочий!B:D,3,0),"")</f>
        <v/>
      </c>
    </row>
    <row r="48" spans="1:4" x14ac:dyDescent="0.25">
      <c r="A48" s="1" t="str">
        <f t="shared" si="0"/>
        <v/>
      </c>
      <c r="B48" s="1" t="str">
        <f>IF(C48="","",Турнир!$A$2)</f>
        <v/>
      </c>
      <c r="C48" s="1" t="str">
        <f>IFERROR(VLOOKUP(ROW()-1,Рабочий!B:C,2,0),"")</f>
        <v/>
      </c>
      <c r="D48" s="1" t="str">
        <f>IFERROR(VLOOKUP(ROW()-1,Рабочий!B:D,3,0),"")</f>
        <v/>
      </c>
    </row>
    <row r="49" spans="1:4" x14ac:dyDescent="0.25">
      <c r="A49" s="1" t="str">
        <f t="shared" si="0"/>
        <v/>
      </c>
      <c r="B49" s="1" t="str">
        <f>IF(C49="","",Турнир!$A$2)</f>
        <v/>
      </c>
      <c r="C49" s="1" t="str">
        <f>IFERROR(VLOOKUP(ROW()-1,Рабочий!B:C,2,0),"")</f>
        <v/>
      </c>
      <c r="D49" s="1" t="str">
        <f>IFERROR(VLOOKUP(ROW()-1,Рабочий!B:D,3,0),"")</f>
        <v/>
      </c>
    </row>
    <row r="50" spans="1:4" x14ac:dyDescent="0.25">
      <c r="A50" s="1" t="str">
        <f t="shared" si="0"/>
        <v/>
      </c>
      <c r="B50" s="1" t="str">
        <f>IF(C50="","",Турнир!$A$2)</f>
        <v/>
      </c>
      <c r="C50" s="1" t="str">
        <f>IFERROR(VLOOKUP(ROW()-1,Рабочий!B:C,2,0),"")</f>
        <v/>
      </c>
      <c r="D50" s="1" t="str">
        <f>IFERROR(VLOOKUP(ROW()-1,Рабочий!B:D,3,0),"")</f>
        <v/>
      </c>
    </row>
    <row r="51" spans="1:4" x14ac:dyDescent="0.25">
      <c r="A51" s="1" t="str">
        <f t="shared" si="0"/>
        <v/>
      </c>
      <c r="B51" s="1" t="str">
        <f>IF(C51="","",Турнир!$A$2)</f>
        <v/>
      </c>
      <c r="C51" s="1" t="str">
        <f>IFERROR(VLOOKUP(ROW()-1,Рабочий!B:C,2,0),"")</f>
        <v/>
      </c>
      <c r="D51" s="1" t="str">
        <f>IFERROR(VLOOKUP(ROW()-1,Рабочий!B:D,3,0),"")</f>
        <v/>
      </c>
    </row>
    <row r="52" spans="1:4" x14ac:dyDescent="0.25">
      <c r="A52" s="1" t="str">
        <f t="shared" si="0"/>
        <v/>
      </c>
      <c r="B52" s="1" t="str">
        <f>IF(C52="","",Турнир!$A$2)</f>
        <v/>
      </c>
      <c r="C52" s="1" t="str">
        <f>IFERROR(VLOOKUP(ROW()-1,Рабочий!B:C,2,0),"")</f>
        <v/>
      </c>
      <c r="D52" s="1" t="str">
        <f>IFERROR(VLOOKUP(ROW()-1,Рабочий!B:D,3,0),"")</f>
        <v/>
      </c>
    </row>
    <row r="53" spans="1:4" x14ac:dyDescent="0.25">
      <c r="A53" s="1" t="str">
        <f t="shared" si="0"/>
        <v/>
      </c>
      <c r="B53" s="1" t="str">
        <f>IF(C53="","",Турнир!$A$2)</f>
        <v/>
      </c>
      <c r="C53" s="1" t="str">
        <f>IFERROR(VLOOKUP(ROW()-1,Рабочий!B:C,2,0),"")</f>
        <v/>
      </c>
      <c r="D53" s="1" t="str">
        <f>IFERROR(VLOOKUP(ROW()-1,Рабочий!B:D,3,0),"")</f>
        <v/>
      </c>
    </row>
    <row r="54" spans="1:4" x14ac:dyDescent="0.25">
      <c r="A54" s="1" t="str">
        <f t="shared" si="0"/>
        <v/>
      </c>
      <c r="B54" s="1" t="str">
        <f>IF(C54="","",Турнир!$A$2)</f>
        <v/>
      </c>
      <c r="C54" s="1" t="str">
        <f>IFERROR(VLOOKUP(ROW()-1,Рабочий!B:C,2,0),"")</f>
        <v/>
      </c>
      <c r="D54" s="1" t="str">
        <f>IFERROR(VLOOKUP(ROW()-1,Рабочий!B:D,3,0),"")</f>
        <v/>
      </c>
    </row>
    <row r="55" spans="1:4" x14ac:dyDescent="0.25">
      <c r="A55" s="1" t="str">
        <f t="shared" si="0"/>
        <v/>
      </c>
      <c r="B55" s="1" t="str">
        <f>IF(C55="","",Турнир!$A$2)</f>
        <v/>
      </c>
      <c r="C55" s="1" t="str">
        <f>IFERROR(VLOOKUP(ROW()-1,Рабочий!B:C,2,0),"")</f>
        <v/>
      </c>
      <c r="D55" s="1" t="str">
        <f>IFERROR(VLOOKUP(ROW()-1,Рабочий!B:D,3,0),"")</f>
        <v/>
      </c>
    </row>
    <row r="56" spans="1:4" x14ac:dyDescent="0.25">
      <c r="A56" s="1" t="str">
        <f t="shared" si="0"/>
        <v/>
      </c>
      <c r="B56" s="1" t="str">
        <f>IF(C56="","",Турнир!$A$2)</f>
        <v/>
      </c>
      <c r="C56" s="1" t="str">
        <f>IFERROR(VLOOKUP(ROW()-1,Рабочий!B:C,2,0),"")</f>
        <v/>
      </c>
      <c r="D56" s="1" t="str">
        <f>IFERROR(VLOOKUP(ROW()-1,Рабочий!B:D,3,0),"")</f>
        <v/>
      </c>
    </row>
    <row r="57" spans="1:4" x14ac:dyDescent="0.25">
      <c r="A57" s="1" t="str">
        <f t="shared" si="0"/>
        <v/>
      </c>
      <c r="B57" s="1" t="str">
        <f>IF(C57="","",Турнир!$A$2)</f>
        <v/>
      </c>
      <c r="C57" s="1" t="str">
        <f>IFERROR(VLOOKUP(ROW()-1,Рабочий!B:C,2,0),"")</f>
        <v/>
      </c>
      <c r="D57" s="1" t="str">
        <f>IFERROR(VLOOKUP(ROW()-1,Рабочий!B:D,3,0),"")</f>
        <v/>
      </c>
    </row>
    <row r="58" spans="1:4" x14ac:dyDescent="0.25">
      <c r="A58" s="1" t="str">
        <f t="shared" si="0"/>
        <v/>
      </c>
      <c r="B58" s="1" t="str">
        <f>IF(C58="","",Турнир!$A$2)</f>
        <v/>
      </c>
      <c r="C58" s="1" t="str">
        <f>IFERROR(VLOOKUP(ROW()-1,Рабочий!B:C,2,0),"")</f>
        <v/>
      </c>
      <c r="D58" s="1" t="str">
        <f>IFERROR(VLOOKUP(ROW()-1,Рабочий!B:D,3,0),"")</f>
        <v/>
      </c>
    </row>
    <row r="59" spans="1:4" x14ac:dyDescent="0.25">
      <c r="A59" s="1" t="str">
        <f t="shared" si="0"/>
        <v/>
      </c>
      <c r="B59" s="1" t="str">
        <f>IF(C59="","",Турнир!$A$2)</f>
        <v/>
      </c>
      <c r="C59" s="1" t="str">
        <f>IFERROR(VLOOKUP(ROW()-1,Рабочий!B:C,2,0),"")</f>
        <v/>
      </c>
      <c r="D59" s="1" t="str">
        <f>IFERROR(VLOOKUP(ROW()-1,Рабочий!B:D,3,0),"")</f>
        <v/>
      </c>
    </row>
    <row r="60" spans="1:4" x14ac:dyDescent="0.25">
      <c r="A60" s="1" t="str">
        <f t="shared" si="0"/>
        <v/>
      </c>
      <c r="B60" s="1" t="str">
        <f>IF(C60="","",Турнир!$A$2)</f>
        <v/>
      </c>
      <c r="C60" s="1" t="str">
        <f>IFERROR(VLOOKUP(ROW()-1,Рабочий!B:C,2,0),"")</f>
        <v/>
      </c>
      <c r="D60" s="1" t="str">
        <f>IFERROR(VLOOKUP(ROW()-1,Рабочий!B:D,3,0),"")</f>
        <v/>
      </c>
    </row>
    <row r="61" spans="1:4" x14ac:dyDescent="0.25">
      <c r="A61" s="1" t="str">
        <f t="shared" si="0"/>
        <v/>
      </c>
      <c r="B61" s="1" t="str">
        <f>IF(C61="","",Турнир!$A$2)</f>
        <v/>
      </c>
      <c r="C61" s="1" t="str">
        <f>IFERROR(VLOOKUP(ROW()-1,Рабочий!B:C,2,0),"")</f>
        <v/>
      </c>
      <c r="D61" s="1" t="str">
        <f>IFERROR(VLOOKUP(ROW()-1,Рабочий!B:D,3,0),"")</f>
        <v/>
      </c>
    </row>
    <row r="62" spans="1:4" x14ac:dyDescent="0.25">
      <c r="A62" s="1" t="str">
        <f t="shared" si="0"/>
        <v/>
      </c>
      <c r="B62" s="1" t="str">
        <f>IF(C62="","",Турнир!$A$2)</f>
        <v/>
      </c>
      <c r="C62" s="1" t="str">
        <f>IFERROR(VLOOKUP(ROW()-1,Рабочий!B:C,2,0),"")</f>
        <v/>
      </c>
      <c r="D62" s="1" t="str">
        <f>IFERROR(VLOOKUP(ROW()-1,Рабочий!B:D,3,0),"")</f>
        <v/>
      </c>
    </row>
    <row r="63" spans="1:4" x14ac:dyDescent="0.25">
      <c r="A63" s="1" t="str">
        <f t="shared" si="0"/>
        <v/>
      </c>
      <c r="B63" s="1" t="str">
        <f>IF(C63="","",Турнир!$A$2)</f>
        <v/>
      </c>
      <c r="C63" s="1" t="str">
        <f>IFERROR(VLOOKUP(ROW()-1,Рабочий!B:C,2,0),"")</f>
        <v/>
      </c>
      <c r="D63" s="1" t="str">
        <f>IFERROR(VLOOKUP(ROW()-1,Рабочий!B:D,3,0),"")</f>
        <v/>
      </c>
    </row>
    <row r="64" spans="1:4" x14ac:dyDescent="0.25">
      <c r="A64" s="1" t="str">
        <f t="shared" si="0"/>
        <v/>
      </c>
      <c r="B64" s="1" t="str">
        <f>IF(C64="","",Турнир!$A$2)</f>
        <v/>
      </c>
      <c r="C64" s="1" t="str">
        <f>IFERROR(VLOOKUP(ROW()-1,Рабочий!B:C,2,0),"")</f>
        <v/>
      </c>
      <c r="D64" s="1" t="str">
        <f>IFERROR(VLOOKUP(ROW()-1,Рабочий!B:D,3,0),"")</f>
        <v/>
      </c>
    </row>
    <row r="65" spans="1:4" x14ac:dyDescent="0.25">
      <c r="A65" s="1" t="str">
        <f t="shared" si="0"/>
        <v/>
      </c>
      <c r="B65" s="1" t="str">
        <f>IF(C65="","",Турнир!$A$2)</f>
        <v/>
      </c>
      <c r="C65" s="1" t="str">
        <f>IFERROR(VLOOKUP(ROW()-1,Рабочий!B:C,2,0),"")</f>
        <v/>
      </c>
      <c r="D65" s="1" t="str">
        <f>IFERROR(VLOOKUP(ROW()-1,Рабочий!B:D,3,0),"")</f>
        <v/>
      </c>
    </row>
    <row r="66" spans="1:4" x14ac:dyDescent="0.25">
      <c r="A66" s="1" t="str">
        <f t="shared" si="0"/>
        <v/>
      </c>
      <c r="B66" s="1" t="str">
        <f>IF(C66="","",Турнир!$A$2)</f>
        <v/>
      </c>
      <c r="C66" s="1" t="str">
        <f>IFERROR(VLOOKUP(ROW()-1,Рабочий!B:C,2,0),"")</f>
        <v/>
      </c>
      <c r="D66" s="1" t="str">
        <f>IFERROR(VLOOKUP(ROW()-1,Рабочий!B:D,3,0),"")</f>
        <v/>
      </c>
    </row>
    <row r="67" spans="1:4" x14ac:dyDescent="0.25">
      <c r="A67" s="1" t="str">
        <f t="shared" ref="A67:A130" si="1">IF(C67="","",B67&amp;TEXT(ROW()-1,"000"))</f>
        <v/>
      </c>
      <c r="B67" s="1" t="str">
        <f>IF(C67="","",Турнир!$A$2)</f>
        <v/>
      </c>
      <c r="C67" s="1" t="str">
        <f>IFERROR(VLOOKUP(ROW()-1,Рабочий!B:C,2,0),"")</f>
        <v/>
      </c>
      <c r="D67" s="1" t="str">
        <f>IFERROR(VLOOKUP(ROW()-1,Рабочий!B:D,3,0),"")</f>
        <v/>
      </c>
    </row>
    <row r="68" spans="1:4" x14ac:dyDescent="0.25">
      <c r="A68" s="1" t="str">
        <f t="shared" si="1"/>
        <v/>
      </c>
      <c r="B68" s="1" t="str">
        <f>IF(C68="","",Турнир!$A$2)</f>
        <v/>
      </c>
      <c r="C68" s="1" t="str">
        <f>IFERROR(VLOOKUP(ROW()-1,Рабочий!B:C,2,0),"")</f>
        <v/>
      </c>
      <c r="D68" s="1" t="str">
        <f>IFERROR(VLOOKUP(ROW()-1,Рабочий!B:D,3,0),"")</f>
        <v/>
      </c>
    </row>
    <row r="69" spans="1:4" x14ac:dyDescent="0.25">
      <c r="A69" s="1" t="str">
        <f t="shared" si="1"/>
        <v/>
      </c>
      <c r="B69" s="1" t="str">
        <f>IF(C69="","",Турнир!$A$2)</f>
        <v/>
      </c>
      <c r="C69" s="1" t="str">
        <f>IFERROR(VLOOKUP(ROW()-1,Рабочий!B:C,2,0),"")</f>
        <v/>
      </c>
      <c r="D69" s="1" t="str">
        <f>IFERROR(VLOOKUP(ROW()-1,Рабочий!B:D,3,0),"")</f>
        <v/>
      </c>
    </row>
    <row r="70" spans="1:4" x14ac:dyDescent="0.25">
      <c r="A70" s="1" t="str">
        <f t="shared" si="1"/>
        <v/>
      </c>
      <c r="B70" s="1" t="str">
        <f>IF(C70="","",Турнир!$A$2)</f>
        <v/>
      </c>
      <c r="C70" s="1" t="str">
        <f>IFERROR(VLOOKUP(ROW()-1,Рабочий!B:C,2,0),"")</f>
        <v/>
      </c>
      <c r="D70" s="1" t="str">
        <f>IFERROR(VLOOKUP(ROW()-1,Рабочий!B:D,3,0),"")</f>
        <v/>
      </c>
    </row>
    <row r="71" spans="1:4" x14ac:dyDescent="0.25">
      <c r="A71" s="1" t="str">
        <f t="shared" si="1"/>
        <v/>
      </c>
      <c r="B71" s="1" t="str">
        <f>IF(C71="","",Турнир!$A$2)</f>
        <v/>
      </c>
      <c r="C71" s="1" t="str">
        <f>IFERROR(VLOOKUP(ROW()-1,Рабочий!B:C,2,0),"")</f>
        <v/>
      </c>
      <c r="D71" s="1" t="str">
        <f>IFERROR(VLOOKUP(ROW()-1,Рабочий!B:D,3,0),"")</f>
        <v/>
      </c>
    </row>
    <row r="72" spans="1:4" x14ac:dyDescent="0.25">
      <c r="A72" s="1" t="str">
        <f t="shared" si="1"/>
        <v/>
      </c>
      <c r="B72" s="1" t="str">
        <f>IF(C72="","",Турнир!$A$2)</f>
        <v/>
      </c>
      <c r="C72" s="1" t="str">
        <f>IFERROR(VLOOKUP(ROW()-1,Рабочий!B:C,2,0),"")</f>
        <v/>
      </c>
      <c r="D72" s="1" t="str">
        <f>IFERROR(VLOOKUP(ROW()-1,Рабочий!B:D,3,0),"")</f>
        <v/>
      </c>
    </row>
    <row r="73" spans="1:4" x14ac:dyDescent="0.25">
      <c r="A73" s="1" t="str">
        <f t="shared" si="1"/>
        <v/>
      </c>
      <c r="B73" s="1" t="str">
        <f>IF(C73="","",Турнир!$A$2)</f>
        <v/>
      </c>
      <c r="C73" s="1" t="str">
        <f>IFERROR(VLOOKUP(ROW()-1,Рабочий!B:C,2,0),"")</f>
        <v/>
      </c>
      <c r="D73" s="1" t="str">
        <f>IFERROR(VLOOKUP(ROW()-1,Рабочий!B:D,3,0),"")</f>
        <v/>
      </c>
    </row>
    <row r="74" spans="1:4" x14ac:dyDescent="0.25">
      <c r="A74" s="1" t="str">
        <f t="shared" si="1"/>
        <v/>
      </c>
      <c r="B74" s="1" t="str">
        <f>IF(C74="","",Турнир!$A$2)</f>
        <v/>
      </c>
      <c r="C74" s="1" t="str">
        <f>IFERROR(VLOOKUP(ROW()-1,Рабочий!B:C,2,0),"")</f>
        <v/>
      </c>
      <c r="D74" s="1" t="str">
        <f>IFERROR(VLOOKUP(ROW()-1,Рабочий!B:D,3,0),"")</f>
        <v/>
      </c>
    </row>
    <row r="75" spans="1:4" x14ac:dyDescent="0.25">
      <c r="A75" s="1" t="str">
        <f t="shared" si="1"/>
        <v/>
      </c>
      <c r="B75" s="1" t="str">
        <f>IF(C75="","",Турнир!$A$2)</f>
        <v/>
      </c>
      <c r="C75" s="1" t="str">
        <f>IFERROR(VLOOKUP(ROW()-1,Рабочий!B:C,2,0),"")</f>
        <v/>
      </c>
      <c r="D75" s="1" t="str">
        <f>IFERROR(VLOOKUP(ROW()-1,Рабочий!B:D,3,0),"")</f>
        <v/>
      </c>
    </row>
    <row r="76" spans="1:4" x14ac:dyDescent="0.25">
      <c r="A76" s="1" t="str">
        <f t="shared" si="1"/>
        <v/>
      </c>
      <c r="B76" s="1" t="str">
        <f>IF(C76="","",Турнир!$A$2)</f>
        <v/>
      </c>
      <c r="C76" s="1" t="str">
        <f>IFERROR(VLOOKUP(ROW()-1,Рабочий!B:C,2,0),"")</f>
        <v/>
      </c>
      <c r="D76" s="1" t="str">
        <f>IFERROR(VLOOKUP(ROW()-1,Рабочий!B:D,3,0),"")</f>
        <v/>
      </c>
    </row>
    <row r="77" spans="1:4" x14ac:dyDescent="0.25">
      <c r="A77" s="1" t="str">
        <f t="shared" si="1"/>
        <v/>
      </c>
      <c r="B77" s="1" t="str">
        <f>IF(C77="","",Турнир!$A$2)</f>
        <v/>
      </c>
      <c r="C77" s="1" t="str">
        <f>IFERROR(VLOOKUP(ROW()-1,Рабочий!B:C,2,0),"")</f>
        <v/>
      </c>
      <c r="D77" s="1" t="str">
        <f>IFERROR(VLOOKUP(ROW()-1,Рабочий!B:D,3,0),"")</f>
        <v/>
      </c>
    </row>
    <row r="78" spans="1:4" x14ac:dyDescent="0.25">
      <c r="A78" s="1" t="str">
        <f t="shared" si="1"/>
        <v/>
      </c>
      <c r="B78" s="1" t="str">
        <f>IF(C78="","",Турнир!$A$2)</f>
        <v/>
      </c>
      <c r="C78" s="1" t="str">
        <f>IFERROR(VLOOKUP(ROW()-1,Рабочий!B:C,2,0),"")</f>
        <v/>
      </c>
      <c r="D78" s="1" t="str">
        <f>IFERROR(VLOOKUP(ROW()-1,Рабочий!B:D,3,0),"")</f>
        <v/>
      </c>
    </row>
    <row r="79" spans="1:4" x14ac:dyDescent="0.25">
      <c r="A79" s="1" t="str">
        <f t="shared" si="1"/>
        <v/>
      </c>
      <c r="B79" s="1" t="str">
        <f>IF(C79="","",Турнир!$A$2)</f>
        <v/>
      </c>
      <c r="C79" s="1" t="str">
        <f>IFERROR(VLOOKUP(ROW()-1,Рабочий!B:C,2,0),"")</f>
        <v/>
      </c>
      <c r="D79" s="1" t="str">
        <f>IFERROR(VLOOKUP(ROW()-1,Рабочий!B:D,3,0),"")</f>
        <v/>
      </c>
    </row>
    <row r="80" spans="1:4" x14ac:dyDescent="0.25">
      <c r="A80" s="1" t="str">
        <f t="shared" si="1"/>
        <v/>
      </c>
      <c r="B80" s="1" t="str">
        <f>IF(C80="","",Турнир!$A$2)</f>
        <v/>
      </c>
      <c r="C80" s="1" t="str">
        <f>IFERROR(VLOOKUP(ROW()-1,Рабочий!B:C,2,0),"")</f>
        <v/>
      </c>
      <c r="D80" s="1" t="str">
        <f>IFERROR(VLOOKUP(ROW()-1,Рабочий!B:D,3,0),"")</f>
        <v/>
      </c>
    </row>
    <row r="81" spans="1:4" x14ac:dyDescent="0.25">
      <c r="A81" s="1" t="str">
        <f t="shared" si="1"/>
        <v/>
      </c>
      <c r="B81" s="1" t="str">
        <f>IF(C81="","",Турнир!$A$2)</f>
        <v/>
      </c>
      <c r="C81" s="1" t="str">
        <f>IFERROR(VLOOKUP(ROW()-1,Рабочий!B:C,2,0),"")</f>
        <v/>
      </c>
      <c r="D81" s="1" t="str">
        <f>IFERROR(VLOOKUP(ROW()-1,Рабочий!B:D,3,0),"")</f>
        <v/>
      </c>
    </row>
    <row r="82" spans="1:4" x14ac:dyDescent="0.25">
      <c r="A82" s="1" t="str">
        <f t="shared" si="1"/>
        <v/>
      </c>
      <c r="B82" s="1" t="str">
        <f>IF(C82="","",Турнир!$A$2)</f>
        <v/>
      </c>
      <c r="C82" s="1" t="str">
        <f>IFERROR(VLOOKUP(ROW()-1,Рабочий!B:C,2,0),"")</f>
        <v/>
      </c>
      <c r="D82" s="1" t="str">
        <f>IFERROR(VLOOKUP(ROW()-1,Рабочий!B:D,3,0),"")</f>
        <v/>
      </c>
    </row>
    <row r="83" spans="1:4" x14ac:dyDescent="0.25">
      <c r="A83" s="1" t="str">
        <f t="shared" si="1"/>
        <v/>
      </c>
      <c r="B83" s="1" t="str">
        <f>IF(C83="","",Турнир!$A$2)</f>
        <v/>
      </c>
      <c r="C83" s="1" t="str">
        <f>IFERROR(VLOOKUP(ROW()-1,Рабочий!B:C,2,0),"")</f>
        <v/>
      </c>
      <c r="D83" s="1" t="str">
        <f>IFERROR(VLOOKUP(ROW()-1,Рабочий!B:D,3,0),"")</f>
        <v/>
      </c>
    </row>
    <row r="84" spans="1:4" x14ac:dyDescent="0.25">
      <c r="A84" s="1" t="str">
        <f t="shared" si="1"/>
        <v/>
      </c>
      <c r="B84" s="1" t="str">
        <f>IF(C84="","",Турнир!$A$2)</f>
        <v/>
      </c>
      <c r="C84" s="1" t="str">
        <f>IFERROR(VLOOKUP(ROW()-1,Рабочий!B:C,2,0),"")</f>
        <v/>
      </c>
      <c r="D84" s="1" t="str">
        <f>IFERROR(VLOOKUP(ROW()-1,Рабочий!B:D,3,0),"")</f>
        <v/>
      </c>
    </row>
    <row r="85" spans="1:4" x14ac:dyDescent="0.25">
      <c r="A85" s="1" t="str">
        <f t="shared" si="1"/>
        <v/>
      </c>
      <c r="B85" s="1" t="str">
        <f>IF(C85="","",Турнир!$A$2)</f>
        <v/>
      </c>
      <c r="C85" s="1" t="str">
        <f>IFERROR(VLOOKUP(ROW()-1,Рабочий!B:C,2,0),"")</f>
        <v/>
      </c>
      <c r="D85" s="1" t="str">
        <f>IFERROR(VLOOKUP(ROW()-1,Рабочий!B:D,3,0),"")</f>
        <v/>
      </c>
    </row>
    <row r="86" spans="1:4" x14ac:dyDescent="0.25">
      <c r="A86" s="1" t="str">
        <f t="shared" si="1"/>
        <v/>
      </c>
      <c r="B86" s="1" t="str">
        <f>IF(C86="","",Турнир!$A$2)</f>
        <v/>
      </c>
      <c r="C86" s="1" t="str">
        <f>IFERROR(VLOOKUP(ROW()-1,Рабочий!B:C,2,0),"")</f>
        <v/>
      </c>
      <c r="D86" s="1" t="str">
        <f>IFERROR(VLOOKUP(ROW()-1,Рабочий!B:D,3,0),"")</f>
        <v/>
      </c>
    </row>
    <row r="87" spans="1:4" x14ac:dyDescent="0.25">
      <c r="A87" s="1" t="str">
        <f t="shared" si="1"/>
        <v/>
      </c>
      <c r="B87" s="1" t="str">
        <f>IF(C87="","",Турнир!$A$2)</f>
        <v/>
      </c>
      <c r="C87" s="1" t="str">
        <f>IFERROR(VLOOKUP(ROW()-1,Рабочий!B:C,2,0),"")</f>
        <v/>
      </c>
      <c r="D87" s="1" t="str">
        <f>IFERROR(VLOOKUP(ROW()-1,Рабочий!B:D,3,0),"")</f>
        <v/>
      </c>
    </row>
    <row r="88" spans="1:4" x14ac:dyDescent="0.25">
      <c r="A88" s="1" t="str">
        <f t="shared" si="1"/>
        <v/>
      </c>
      <c r="B88" s="1" t="str">
        <f>IF(C88="","",Турнир!$A$2)</f>
        <v/>
      </c>
      <c r="C88" s="1" t="str">
        <f>IFERROR(VLOOKUP(ROW()-1,Рабочий!B:C,2,0),"")</f>
        <v/>
      </c>
      <c r="D88" s="1" t="str">
        <f>IFERROR(VLOOKUP(ROW()-1,Рабочий!B:D,3,0),"")</f>
        <v/>
      </c>
    </row>
    <row r="89" spans="1:4" x14ac:dyDescent="0.25">
      <c r="A89" s="1" t="str">
        <f t="shared" si="1"/>
        <v/>
      </c>
      <c r="B89" s="1" t="str">
        <f>IF(C89="","",Турнир!$A$2)</f>
        <v/>
      </c>
      <c r="C89" s="1" t="str">
        <f>IFERROR(VLOOKUP(ROW()-1,Рабочий!B:C,2,0),"")</f>
        <v/>
      </c>
      <c r="D89" s="1" t="str">
        <f>IFERROR(VLOOKUP(ROW()-1,Рабочий!B:D,3,0),"")</f>
        <v/>
      </c>
    </row>
    <row r="90" spans="1:4" x14ac:dyDescent="0.25">
      <c r="A90" s="1" t="str">
        <f t="shared" si="1"/>
        <v/>
      </c>
      <c r="B90" s="1" t="str">
        <f>IF(C90="","",Турнир!$A$2)</f>
        <v/>
      </c>
      <c r="C90" s="1" t="str">
        <f>IFERROR(VLOOKUP(ROW()-1,Рабочий!B:C,2,0),"")</f>
        <v/>
      </c>
      <c r="D90" s="1" t="str">
        <f>IFERROR(VLOOKUP(ROW()-1,Рабочий!B:D,3,0),"")</f>
        <v/>
      </c>
    </row>
    <row r="91" spans="1:4" x14ac:dyDescent="0.25">
      <c r="A91" s="1" t="str">
        <f t="shared" si="1"/>
        <v/>
      </c>
      <c r="B91" s="1" t="str">
        <f>IF(C91="","",Турнир!$A$2)</f>
        <v/>
      </c>
      <c r="C91" s="1" t="str">
        <f>IFERROR(VLOOKUP(ROW()-1,Рабочий!B:C,2,0),"")</f>
        <v/>
      </c>
      <c r="D91" s="1" t="str">
        <f>IFERROR(VLOOKUP(ROW()-1,Рабочий!B:D,3,0),"")</f>
        <v/>
      </c>
    </row>
    <row r="92" spans="1:4" x14ac:dyDescent="0.25">
      <c r="A92" s="1" t="str">
        <f t="shared" si="1"/>
        <v/>
      </c>
      <c r="B92" s="1" t="str">
        <f>IF(C92="","",Турнир!$A$2)</f>
        <v/>
      </c>
      <c r="C92" s="1" t="str">
        <f>IFERROR(VLOOKUP(ROW()-1,Рабочий!B:C,2,0),"")</f>
        <v/>
      </c>
      <c r="D92" s="1" t="str">
        <f>IFERROR(VLOOKUP(ROW()-1,Рабочий!B:D,3,0),"")</f>
        <v/>
      </c>
    </row>
    <row r="93" spans="1:4" x14ac:dyDescent="0.25">
      <c r="A93" s="1" t="str">
        <f t="shared" si="1"/>
        <v/>
      </c>
      <c r="B93" s="1" t="str">
        <f>IF(C93="","",Турнир!$A$2)</f>
        <v/>
      </c>
      <c r="C93" s="1" t="str">
        <f>IFERROR(VLOOKUP(ROW()-1,Рабочий!B:C,2,0),"")</f>
        <v/>
      </c>
      <c r="D93" s="1" t="str">
        <f>IFERROR(VLOOKUP(ROW()-1,Рабочий!B:D,3,0),"")</f>
        <v/>
      </c>
    </row>
    <row r="94" spans="1:4" x14ac:dyDescent="0.25">
      <c r="A94" s="1" t="str">
        <f t="shared" si="1"/>
        <v/>
      </c>
      <c r="B94" s="1" t="str">
        <f>IF(C94="","",Турнир!$A$2)</f>
        <v/>
      </c>
      <c r="C94" s="1" t="str">
        <f>IFERROR(VLOOKUP(ROW()-1,Рабочий!B:C,2,0),"")</f>
        <v/>
      </c>
      <c r="D94" s="1" t="str">
        <f>IFERROR(VLOOKUP(ROW()-1,Рабочий!B:D,3,0),"")</f>
        <v/>
      </c>
    </row>
    <row r="95" spans="1:4" x14ac:dyDescent="0.25">
      <c r="A95" s="1" t="str">
        <f t="shared" si="1"/>
        <v/>
      </c>
      <c r="B95" s="1" t="str">
        <f>IF(C95="","",Турнир!$A$2)</f>
        <v/>
      </c>
      <c r="C95" s="1" t="str">
        <f>IFERROR(VLOOKUP(ROW()-1,Рабочий!B:C,2,0),"")</f>
        <v/>
      </c>
      <c r="D95" s="1" t="str">
        <f>IFERROR(VLOOKUP(ROW()-1,Рабочий!B:D,3,0),"")</f>
        <v/>
      </c>
    </row>
    <row r="96" spans="1:4" x14ac:dyDescent="0.25">
      <c r="A96" s="1" t="str">
        <f t="shared" si="1"/>
        <v/>
      </c>
      <c r="B96" s="1" t="str">
        <f>IF(C96="","",Турнир!$A$2)</f>
        <v/>
      </c>
      <c r="C96" s="1" t="str">
        <f>IFERROR(VLOOKUP(ROW()-1,Рабочий!B:C,2,0),"")</f>
        <v/>
      </c>
      <c r="D96" s="1" t="str">
        <f>IFERROR(VLOOKUP(ROW()-1,Рабочий!B:D,3,0),"")</f>
        <v/>
      </c>
    </row>
    <row r="97" spans="1:4" x14ac:dyDescent="0.25">
      <c r="A97" s="1" t="str">
        <f t="shared" si="1"/>
        <v/>
      </c>
      <c r="B97" s="1" t="str">
        <f>IF(C97="","",Турнир!$A$2)</f>
        <v/>
      </c>
      <c r="C97" s="1" t="str">
        <f>IFERROR(VLOOKUP(ROW()-1,Рабочий!B:C,2,0),"")</f>
        <v/>
      </c>
      <c r="D97" s="1" t="str">
        <f>IFERROR(VLOOKUP(ROW()-1,Рабочий!B:D,3,0),"")</f>
        <v/>
      </c>
    </row>
    <row r="98" spans="1:4" x14ac:dyDescent="0.25">
      <c r="A98" s="1" t="str">
        <f t="shared" si="1"/>
        <v/>
      </c>
      <c r="B98" s="1" t="str">
        <f>IF(C98="","",Турнир!$A$2)</f>
        <v/>
      </c>
      <c r="C98" s="1" t="str">
        <f>IFERROR(VLOOKUP(ROW()-1,Рабочий!B:C,2,0),"")</f>
        <v/>
      </c>
      <c r="D98" s="1" t="str">
        <f>IFERROR(VLOOKUP(ROW()-1,Рабочий!B:D,3,0),"")</f>
        <v/>
      </c>
    </row>
    <row r="99" spans="1:4" x14ac:dyDescent="0.25">
      <c r="A99" s="1" t="str">
        <f t="shared" si="1"/>
        <v/>
      </c>
      <c r="B99" s="1" t="str">
        <f>IF(C99="","",Турнир!$A$2)</f>
        <v/>
      </c>
      <c r="C99" s="1" t="str">
        <f>IFERROR(VLOOKUP(ROW()-1,Рабочий!B:C,2,0),"")</f>
        <v/>
      </c>
      <c r="D99" s="1" t="str">
        <f>IFERROR(VLOOKUP(ROW()-1,Рабочий!B:D,3,0),"")</f>
        <v/>
      </c>
    </row>
    <row r="100" spans="1:4" x14ac:dyDescent="0.25">
      <c r="A100" s="1" t="str">
        <f t="shared" si="1"/>
        <v/>
      </c>
      <c r="B100" s="1" t="str">
        <f>IF(C100="","",Турнир!$A$2)</f>
        <v/>
      </c>
      <c r="C100" s="1" t="str">
        <f>IFERROR(VLOOKUP(ROW()-1,Рабочий!B:C,2,0),"")</f>
        <v/>
      </c>
      <c r="D100" s="1" t="str">
        <f>IFERROR(VLOOKUP(ROW()-1,Рабочий!B:D,3,0),"")</f>
        <v/>
      </c>
    </row>
    <row r="101" spans="1:4" x14ac:dyDescent="0.25">
      <c r="A101" s="1" t="str">
        <f t="shared" si="1"/>
        <v/>
      </c>
      <c r="B101" s="1" t="str">
        <f>IF(C101="","",Турнир!$A$2)</f>
        <v/>
      </c>
      <c r="C101" s="1" t="str">
        <f>IFERROR(VLOOKUP(ROW()-1,Рабочий!B:C,2,0),"")</f>
        <v/>
      </c>
      <c r="D101" s="1" t="str">
        <f>IFERROR(VLOOKUP(ROW()-1,Рабочий!B:D,3,0),"")</f>
        <v/>
      </c>
    </row>
    <row r="102" spans="1:4" x14ac:dyDescent="0.25">
      <c r="A102" s="1" t="str">
        <f t="shared" si="1"/>
        <v/>
      </c>
      <c r="B102" s="1" t="str">
        <f>IF(C102="","",Турнир!$A$2)</f>
        <v/>
      </c>
      <c r="C102" s="1" t="str">
        <f>IFERROR(VLOOKUP(ROW()-1,Рабочий!B:C,2,0),"")</f>
        <v/>
      </c>
      <c r="D102" s="1" t="str">
        <f>IFERROR(VLOOKUP(ROW()-1,Рабочий!B:D,3,0),"")</f>
        <v/>
      </c>
    </row>
    <row r="103" spans="1:4" x14ac:dyDescent="0.25">
      <c r="A103" s="1" t="str">
        <f t="shared" si="1"/>
        <v/>
      </c>
      <c r="B103" s="1" t="str">
        <f>IF(C103="","",Турнир!$A$2)</f>
        <v/>
      </c>
      <c r="C103" s="1" t="str">
        <f>IFERROR(VLOOKUP(ROW()-1,Рабочий!B:C,2,0),"")</f>
        <v/>
      </c>
      <c r="D103" s="1" t="str">
        <f>IFERROR(VLOOKUP(ROW()-1,Рабочий!B:D,3,0),"")</f>
        <v/>
      </c>
    </row>
    <row r="104" spans="1:4" x14ac:dyDescent="0.25">
      <c r="A104" s="1" t="str">
        <f t="shared" si="1"/>
        <v/>
      </c>
      <c r="B104" s="1" t="str">
        <f>IF(C104="","",Турнир!$A$2)</f>
        <v/>
      </c>
      <c r="C104" s="1" t="str">
        <f>IFERROR(VLOOKUP(ROW()-1,Рабочий!B:C,2,0),"")</f>
        <v/>
      </c>
      <c r="D104" s="1" t="str">
        <f>IFERROR(VLOOKUP(ROW()-1,Рабочий!B:D,3,0),"")</f>
        <v/>
      </c>
    </row>
    <row r="105" spans="1:4" x14ac:dyDescent="0.25">
      <c r="A105" s="1" t="str">
        <f t="shared" si="1"/>
        <v/>
      </c>
      <c r="B105" s="1" t="str">
        <f>IF(C105="","",Турнир!$A$2)</f>
        <v/>
      </c>
      <c r="C105" s="1" t="str">
        <f>IFERROR(VLOOKUP(ROW()-1,Рабочий!B:C,2,0),"")</f>
        <v/>
      </c>
      <c r="D105" s="1" t="str">
        <f>IFERROR(VLOOKUP(ROW()-1,Рабочий!B:D,3,0),"")</f>
        <v/>
      </c>
    </row>
    <row r="106" spans="1:4" x14ac:dyDescent="0.25">
      <c r="A106" s="1" t="str">
        <f t="shared" si="1"/>
        <v/>
      </c>
      <c r="B106" s="1" t="str">
        <f>IF(C106="","",Турнир!$A$2)</f>
        <v/>
      </c>
      <c r="C106" s="1" t="str">
        <f>IFERROR(VLOOKUP(ROW()-1,Рабочий!B:C,2,0),"")</f>
        <v/>
      </c>
      <c r="D106" s="1" t="str">
        <f>IFERROR(VLOOKUP(ROW()-1,Рабочий!B:D,3,0),"")</f>
        <v/>
      </c>
    </row>
    <row r="107" spans="1:4" x14ac:dyDescent="0.25">
      <c r="A107" s="1" t="str">
        <f t="shared" si="1"/>
        <v/>
      </c>
      <c r="B107" s="1" t="str">
        <f>IF(C107="","",Турнир!$A$2)</f>
        <v/>
      </c>
      <c r="C107" s="1" t="str">
        <f>IFERROR(VLOOKUP(ROW()-1,Рабочий!B:C,2,0),"")</f>
        <v/>
      </c>
      <c r="D107" s="1" t="str">
        <f>IFERROR(VLOOKUP(ROW()-1,Рабочий!B:D,3,0),"")</f>
        <v/>
      </c>
    </row>
    <row r="108" spans="1:4" x14ac:dyDescent="0.25">
      <c r="A108" s="1" t="str">
        <f t="shared" si="1"/>
        <v/>
      </c>
      <c r="B108" s="1" t="str">
        <f>IF(C108="","",Турнир!$A$2)</f>
        <v/>
      </c>
      <c r="C108" s="1" t="str">
        <f>IFERROR(VLOOKUP(ROW()-1,Рабочий!B:C,2,0),"")</f>
        <v/>
      </c>
      <c r="D108" s="1" t="str">
        <f>IFERROR(VLOOKUP(ROW()-1,Рабочий!B:D,3,0),"")</f>
        <v/>
      </c>
    </row>
    <row r="109" spans="1:4" x14ac:dyDescent="0.25">
      <c r="A109" s="1" t="str">
        <f t="shared" si="1"/>
        <v/>
      </c>
      <c r="B109" s="1" t="str">
        <f>IF(C109="","",Турнир!$A$2)</f>
        <v/>
      </c>
      <c r="C109" s="1" t="str">
        <f>IFERROR(VLOOKUP(ROW()-1,Рабочий!B:C,2,0),"")</f>
        <v/>
      </c>
      <c r="D109" s="1" t="str">
        <f>IFERROR(VLOOKUP(ROW()-1,Рабочий!B:D,3,0),"")</f>
        <v/>
      </c>
    </row>
    <row r="110" spans="1:4" x14ac:dyDescent="0.25">
      <c r="A110" s="1" t="str">
        <f t="shared" si="1"/>
        <v/>
      </c>
      <c r="B110" s="1" t="str">
        <f>IF(C110="","",Турнир!$A$2)</f>
        <v/>
      </c>
      <c r="C110" s="1" t="str">
        <f>IFERROR(VLOOKUP(ROW()-1,Рабочий!B:C,2,0),"")</f>
        <v/>
      </c>
      <c r="D110" s="1" t="str">
        <f>IFERROR(VLOOKUP(ROW()-1,Рабочий!B:D,3,0),"")</f>
        <v/>
      </c>
    </row>
    <row r="111" spans="1:4" x14ac:dyDescent="0.25">
      <c r="A111" s="1" t="str">
        <f t="shared" si="1"/>
        <v/>
      </c>
      <c r="B111" s="1" t="str">
        <f>IF(C111="","",Турнир!$A$2)</f>
        <v/>
      </c>
      <c r="C111" s="1" t="str">
        <f>IFERROR(VLOOKUP(ROW()-1,Рабочий!B:C,2,0),"")</f>
        <v/>
      </c>
      <c r="D111" s="1" t="str">
        <f>IFERROR(VLOOKUP(ROW()-1,Рабочий!B:D,3,0),"")</f>
        <v/>
      </c>
    </row>
    <row r="112" spans="1:4" x14ac:dyDescent="0.25">
      <c r="A112" s="1" t="str">
        <f t="shared" si="1"/>
        <v/>
      </c>
      <c r="B112" s="1" t="str">
        <f>IF(C112="","",Турнир!$A$2)</f>
        <v/>
      </c>
      <c r="C112" s="1" t="str">
        <f>IFERROR(VLOOKUP(ROW()-1,Рабочий!B:C,2,0),"")</f>
        <v/>
      </c>
      <c r="D112" s="1" t="str">
        <f>IFERROR(VLOOKUP(ROW()-1,Рабочий!B:D,3,0),"")</f>
        <v/>
      </c>
    </row>
    <row r="113" spans="1:4" x14ac:dyDescent="0.25">
      <c r="A113" s="1" t="str">
        <f t="shared" si="1"/>
        <v/>
      </c>
      <c r="B113" s="1" t="str">
        <f>IF(C113="","",Турнир!$A$2)</f>
        <v/>
      </c>
      <c r="C113" s="1" t="str">
        <f>IFERROR(VLOOKUP(ROW()-1,Рабочий!B:C,2,0),"")</f>
        <v/>
      </c>
      <c r="D113" s="1" t="str">
        <f>IFERROR(VLOOKUP(ROW()-1,Рабочий!B:D,3,0),"")</f>
        <v/>
      </c>
    </row>
    <row r="114" spans="1:4" x14ac:dyDescent="0.25">
      <c r="A114" s="1" t="str">
        <f t="shared" si="1"/>
        <v/>
      </c>
      <c r="B114" s="1" t="str">
        <f>IF(C114="","",Турнир!$A$2)</f>
        <v/>
      </c>
      <c r="C114" s="1" t="str">
        <f>IFERROR(VLOOKUP(ROW()-1,Рабочий!B:C,2,0),"")</f>
        <v/>
      </c>
      <c r="D114" s="1" t="str">
        <f>IFERROR(VLOOKUP(ROW()-1,Рабочий!B:D,3,0),"")</f>
        <v/>
      </c>
    </row>
    <row r="115" spans="1:4" x14ac:dyDescent="0.25">
      <c r="A115" s="1" t="str">
        <f t="shared" si="1"/>
        <v/>
      </c>
      <c r="B115" s="1" t="str">
        <f>IF(C115="","",Турнир!$A$2)</f>
        <v/>
      </c>
      <c r="C115" s="1" t="str">
        <f>IFERROR(VLOOKUP(ROW()-1,Рабочий!B:C,2,0),"")</f>
        <v/>
      </c>
      <c r="D115" s="1" t="str">
        <f>IFERROR(VLOOKUP(ROW()-1,Рабочий!B:D,3,0),"")</f>
        <v/>
      </c>
    </row>
    <row r="116" spans="1:4" x14ac:dyDescent="0.25">
      <c r="A116" s="1" t="str">
        <f t="shared" si="1"/>
        <v/>
      </c>
      <c r="B116" s="1" t="str">
        <f>IF(C116="","",Турнир!$A$2)</f>
        <v/>
      </c>
      <c r="C116" s="1" t="str">
        <f>IFERROR(VLOOKUP(ROW()-1,Рабочий!B:C,2,0),"")</f>
        <v/>
      </c>
      <c r="D116" s="1" t="str">
        <f>IFERROR(VLOOKUP(ROW()-1,Рабочий!B:D,3,0),"")</f>
        <v/>
      </c>
    </row>
    <row r="117" spans="1:4" x14ac:dyDescent="0.25">
      <c r="A117" s="1" t="str">
        <f t="shared" si="1"/>
        <v/>
      </c>
      <c r="B117" s="1" t="str">
        <f>IF(C117="","",Турнир!$A$2)</f>
        <v/>
      </c>
      <c r="C117" s="1" t="str">
        <f>IFERROR(VLOOKUP(ROW()-1,Рабочий!B:C,2,0),"")</f>
        <v/>
      </c>
      <c r="D117" s="1" t="str">
        <f>IFERROR(VLOOKUP(ROW()-1,Рабочий!B:D,3,0),"")</f>
        <v/>
      </c>
    </row>
    <row r="118" spans="1:4" x14ac:dyDescent="0.25">
      <c r="A118" s="1" t="str">
        <f t="shared" si="1"/>
        <v/>
      </c>
      <c r="B118" s="1" t="str">
        <f>IF(C118="","",Турнир!$A$2)</f>
        <v/>
      </c>
      <c r="C118" s="1" t="str">
        <f>IFERROR(VLOOKUP(ROW()-1,Рабочий!B:C,2,0),"")</f>
        <v/>
      </c>
      <c r="D118" s="1" t="str">
        <f>IFERROR(VLOOKUP(ROW()-1,Рабочий!B:D,3,0),"")</f>
        <v/>
      </c>
    </row>
    <row r="119" spans="1:4" x14ac:dyDescent="0.25">
      <c r="A119" s="1" t="str">
        <f t="shared" si="1"/>
        <v/>
      </c>
      <c r="B119" s="1" t="str">
        <f>IF(C119="","",Турнир!$A$2)</f>
        <v/>
      </c>
      <c r="C119" s="1" t="str">
        <f>IFERROR(VLOOKUP(ROW()-1,Рабочий!B:C,2,0),"")</f>
        <v/>
      </c>
      <c r="D119" s="1" t="str">
        <f>IFERROR(VLOOKUP(ROW()-1,Рабочий!B:D,3,0),"")</f>
        <v/>
      </c>
    </row>
    <row r="120" spans="1:4" x14ac:dyDescent="0.25">
      <c r="A120" s="1" t="str">
        <f t="shared" si="1"/>
        <v/>
      </c>
      <c r="B120" s="1" t="str">
        <f>IF(C120="","",Турнир!$A$2)</f>
        <v/>
      </c>
      <c r="C120" s="1" t="str">
        <f>IFERROR(VLOOKUP(ROW()-1,Рабочий!B:C,2,0),"")</f>
        <v/>
      </c>
      <c r="D120" s="1" t="str">
        <f>IFERROR(VLOOKUP(ROW()-1,Рабочий!B:D,3,0),"")</f>
        <v/>
      </c>
    </row>
    <row r="121" spans="1:4" x14ac:dyDescent="0.25">
      <c r="A121" s="1" t="str">
        <f t="shared" si="1"/>
        <v/>
      </c>
      <c r="B121" s="1" t="str">
        <f>IF(C121="","",Турнир!$A$2)</f>
        <v/>
      </c>
      <c r="C121" s="1" t="str">
        <f>IFERROR(VLOOKUP(ROW()-1,Рабочий!B:C,2,0),"")</f>
        <v/>
      </c>
      <c r="D121" s="1" t="str">
        <f>IFERROR(VLOOKUP(ROW()-1,Рабочий!B:D,3,0),"")</f>
        <v/>
      </c>
    </row>
    <row r="122" spans="1:4" x14ac:dyDescent="0.25">
      <c r="A122" s="1" t="str">
        <f t="shared" si="1"/>
        <v/>
      </c>
      <c r="B122" s="1" t="str">
        <f>IF(C122="","",Турнир!$A$2)</f>
        <v/>
      </c>
      <c r="C122" s="1" t="str">
        <f>IFERROR(VLOOKUP(ROW()-1,Рабочий!B:C,2,0),"")</f>
        <v/>
      </c>
      <c r="D122" s="1" t="str">
        <f>IFERROR(VLOOKUP(ROW()-1,Рабочий!B:D,3,0),"")</f>
        <v/>
      </c>
    </row>
    <row r="123" spans="1:4" x14ac:dyDescent="0.25">
      <c r="A123" s="1" t="str">
        <f t="shared" si="1"/>
        <v/>
      </c>
      <c r="B123" s="1" t="str">
        <f>IF(C123="","",Турнир!$A$2)</f>
        <v/>
      </c>
      <c r="C123" s="1" t="str">
        <f>IFERROR(VLOOKUP(ROW()-1,Рабочий!B:C,2,0),"")</f>
        <v/>
      </c>
      <c r="D123" s="1" t="str">
        <f>IFERROR(VLOOKUP(ROW()-1,Рабочий!B:D,3,0),"")</f>
        <v/>
      </c>
    </row>
    <row r="124" spans="1:4" x14ac:dyDescent="0.25">
      <c r="A124" s="1" t="str">
        <f t="shared" si="1"/>
        <v/>
      </c>
      <c r="B124" s="1" t="str">
        <f>IF(C124="","",Турнир!$A$2)</f>
        <v/>
      </c>
      <c r="C124" s="1" t="str">
        <f>IFERROR(VLOOKUP(ROW()-1,Рабочий!B:C,2,0),"")</f>
        <v/>
      </c>
      <c r="D124" s="1" t="str">
        <f>IFERROR(VLOOKUP(ROW()-1,Рабочий!B:D,3,0),"")</f>
        <v/>
      </c>
    </row>
    <row r="125" spans="1:4" x14ac:dyDescent="0.25">
      <c r="A125" s="1" t="str">
        <f t="shared" si="1"/>
        <v/>
      </c>
      <c r="B125" s="1" t="str">
        <f>IF(C125="","",Турнир!$A$2)</f>
        <v/>
      </c>
      <c r="C125" s="1" t="str">
        <f>IFERROR(VLOOKUP(ROW()-1,Рабочий!B:C,2,0),"")</f>
        <v/>
      </c>
      <c r="D125" s="1" t="str">
        <f>IFERROR(VLOOKUP(ROW()-1,Рабочий!B:D,3,0),"")</f>
        <v/>
      </c>
    </row>
    <row r="126" spans="1:4" x14ac:dyDescent="0.25">
      <c r="A126" s="1" t="str">
        <f t="shared" si="1"/>
        <v/>
      </c>
      <c r="B126" s="1" t="str">
        <f>IF(C126="","",Турнир!$A$2)</f>
        <v/>
      </c>
      <c r="C126" s="1" t="str">
        <f>IFERROR(VLOOKUP(ROW()-1,Рабочий!B:C,2,0),"")</f>
        <v/>
      </c>
      <c r="D126" s="1" t="str">
        <f>IFERROR(VLOOKUP(ROW()-1,Рабочий!B:D,3,0),"")</f>
        <v/>
      </c>
    </row>
    <row r="127" spans="1:4" x14ac:dyDescent="0.25">
      <c r="A127" s="1" t="str">
        <f t="shared" si="1"/>
        <v/>
      </c>
      <c r="B127" s="1" t="str">
        <f>IF(C127="","",Турнир!$A$2)</f>
        <v/>
      </c>
      <c r="C127" s="1" t="str">
        <f>IFERROR(VLOOKUP(ROW()-1,Рабочий!B:C,2,0),"")</f>
        <v/>
      </c>
      <c r="D127" s="1" t="str">
        <f>IFERROR(VLOOKUP(ROW()-1,Рабочий!B:D,3,0),"")</f>
        <v/>
      </c>
    </row>
    <row r="128" spans="1:4" x14ac:dyDescent="0.25">
      <c r="A128" s="1" t="str">
        <f t="shared" si="1"/>
        <v/>
      </c>
      <c r="B128" s="1" t="str">
        <f>IF(C128="","",Турнир!$A$2)</f>
        <v/>
      </c>
      <c r="C128" s="1" t="str">
        <f>IFERROR(VLOOKUP(ROW()-1,Рабочий!B:C,2,0),"")</f>
        <v/>
      </c>
      <c r="D128" s="1" t="str">
        <f>IFERROR(VLOOKUP(ROW()-1,Рабочий!B:D,3,0),"")</f>
        <v/>
      </c>
    </row>
    <row r="129" spans="1:4" x14ac:dyDescent="0.25">
      <c r="A129" s="1" t="str">
        <f t="shared" si="1"/>
        <v/>
      </c>
      <c r="B129" s="1" t="str">
        <f>IF(C129="","",Турнир!$A$2)</f>
        <v/>
      </c>
      <c r="C129" s="1" t="str">
        <f>IFERROR(VLOOKUP(ROW()-1,Рабочий!B:C,2,0),"")</f>
        <v/>
      </c>
      <c r="D129" s="1" t="str">
        <f>IFERROR(VLOOKUP(ROW()-1,Рабочий!B:D,3,0),"")</f>
        <v/>
      </c>
    </row>
    <row r="130" spans="1:4" x14ac:dyDescent="0.25">
      <c r="A130" s="1" t="str">
        <f t="shared" si="1"/>
        <v/>
      </c>
      <c r="B130" s="1" t="str">
        <f>IF(C130="","",Турнир!$A$2)</f>
        <v/>
      </c>
      <c r="C130" s="1" t="str">
        <f>IFERROR(VLOOKUP(ROW()-1,Рабочий!B:C,2,0),"")</f>
        <v/>
      </c>
      <c r="D130" s="1" t="str">
        <f>IFERROR(VLOOKUP(ROW()-1,Рабочий!B:D,3,0),"")</f>
        <v/>
      </c>
    </row>
    <row r="131" spans="1:4" x14ac:dyDescent="0.25">
      <c r="A131" s="1" t="str">
        <f t="shared" ref="A131:A194" si="2">IF(C131="","",B131&amp;TEXT(ROW()-1,"000"))</f>
        <v/>
      </c>
      <c r="B131" s="1" t="str">
        <f>IF(C131="","",Турнир!$A$2)</f>
        <v/>
      </c>
      <c r="C131" s="1" t="str">
        <f>IFERROR(VLOOKUP(ROW()-1,Рабочий!B:C,2,0),"")</f>
        <v/>
      </c>
      <c r="D131" s="1" t="str">
        <f>IFERROR(VLOOKUP(ROW()-1,Рабочий!B:D,3,0),"")</f>
        <v/>
      </c>
    </row>
    <row r="132" spans="1:4" x14ac:dyDescent="0.25">
      <c r="A132" s="1" t="str">
        <f t="shared" si="2"/>
        <v/>
      </c>
      <c r="B132" s="1" t="str">
        <f>IF(C132="","",Турнир!$A$2)</f>
        <v/>
      </c>
      <c r="C132" s="1" t="str">
        <f>IFERROR(VLOOKUP(ROW()-1,Рабочий!B:C,2,0),"")</f>
        <v/>
      </c>
      <c r="D132" s="1" t="str">
        <f>IFERROR(VLOOKUP(ROW()-1,Рабочий!B:D,3,0),"")</f>
        <v/>
      </c>
    </row>
    <row r="133" spans="1:4" x14ac:dyDescent="0.25">
      <c r="A133" s="1" t="str">
        <f t="shared" si="2"/>
        <v/>
      </c>
      <c r="B133" s="1" t="str">
        <f>IF(C133="","",Турнир!$A$2)</f>
        <v/>
      </c>
      <c r="C133" s="1" t="str">
        <f>IFERROR(VLOOKUP(ROW()-1,Рабочий!B:C,2,0),"")</f>
        <v/>
      </c>
      <c r="D133" s="1" t="str">
        <f>IFERROR(VLOOKUP(ROW()-1,Рабочий!B:D,3,0),"")</f>
        <v/>
      </c>
    </row>
    <row r="134" spans="1:4" x14ac:dyDescent="0.25">
      <c r="A134" s="1" t="str">
        <f t="shared" si="2"/>
        <v/>
      </c>
      <c r="B134" s="1" t="str">
        <f>IF(C134="","",Турнир!$A$2)</f>
        <v/>
      </c>
      <c r="C134" s="1" t="str">
        <f>IFERROR(VLOOKUP(ROW()-1,Рабочий!B:C,2,0),"")</f>
        <v/>
      </c>
      <c r="D134" s="1" t="str">
        <f>IFERROR(VLOOKUP(ROW()-1,Рабочий!B:D,3,0),"")</f>
        <v/>
      </c>
    </row>
    <row r="135" spans="1:4" x14ac:dyDescent="0.25">
      <c r="A135" s="1" t="str">
        <f t="shared" si="2"/>
        <v/>
      </c>
      <c r="B135" s="1" t="str">
        <f>IF(C135="","",Турнир!$A$2)</f>
        <v/>
      </c>
      <c r="C135" s="1" t="str">
        <f>IFERROR(VLOOKUP(ROW()-1,Рабочий!B:C,2,0),"")</f>
        <v/>
      </c>
      <c r="D135" s="1" t="str">
        <f>IFERROR(VLOOKUP(ROW()-1,Рабочий!B:D,3,0),"")</f>
        <v/>
      </c>
    </row>
    <row r="136" spans="1:4" x14ac:dyDescent="0.25">
      <c r="A136" s="1" t="str">
        <f t="shared" si="2"/>
        <v/>
      </c>
      <c r="B136" s="1" t="str">
        <f>IF(C136="","",Турнир!$A$2)</f>
        <v/>
      </c>
      <c r="C136" s="1" t="str">
        <f>IFERROR(VLOOKUP(ROW()-1,Рабочий!B:C,2,0),"")</f>
        <v/>
      </c>
      <c r="D136" s="1" t="str">
        <f>IFERROR(VLOOKUP(ROW()-1,Рабочий!B:D,3,0),"")</f>
        <v/>
      </c>
    </row>
    <row r="137" spans="1:4" x14ac:dyDescent="0.25">
      <c r="A137" s="1" t="str">
        <f t="shared" si="2"/>
        <v/>
      </c>
      <c r="B137" s="1" t="str">
        <f>IF(C137="","",Турнир!$A$2)</f>
        <v/>
      </c>
      <c r="C137" s="1" t="str">
        <f>IFERROR(VLOOKUP(ROW()-1,Рабочий!B:C,2,0),"")</f>
        <v/>
      </c>
      <c r="D137" s="1" t="str">
        <f>IFERROR(VLOOKUP(ROW()-1,Рабочий!B:D,3,0),"")</f>
        <v/>
      </c>
    </row>
    <row r="138" spans="1:4" x14ac:dyDescent="0.25">
      <c r="A138" s="1" t="str">
        <f t="shared" si="2"/>
        <v/>
      </c>
      <c r="B138" s="1" t="str">
        <f>IF(C138="","",Турнир!$A$2)</f>
        <v/>
      </c>
      <c r="C138" s="1" t="str">
        <f>IFERROR(VLOOKUP(ROW()-1,Рабочий!B:C,2,0),"")</f>
        <v/>
      </c>
      <c r="D138" s="1" t="str">
        <f>IFERROR(VLOOKUP(ROW()-1,Рабочий!B:D,3,0),"")</f>
        <v/>
      </c>
    </row>
    <row r="139" spans="1:4" x14ac:dyDescent="0.25">
      <c r="A139" s="1" t="str">
        <f t="shared" si="2"/>
        <v/>
      </c>
      <c r="B139" s="1" t="str">
        <f>IF(C139="","",Турнир!$A$2)</f>
        <v/>
      </c>
      <c r="C139" s="1" t="str">
        <f>IFERROR(VLOOKUP(ROW()-1,Рабочий!B:C,2,0),"")</f>
        <v/>
      </c>
      <c r="D139" s="1" t="str">
        <f>IFERROR(VLOOKUP(ROW()-1,Рабочий!B:D,3,0),"")</f>
        <v/>
      </c>
    </row>
    <row r="140" spans="1:4" x14ac:dyDescent="0.25">
      <c r="A140" s="1" t="str">
        <f t="shared" si="2"/>
        <v/>
      </c>
      <c r="B140" s="1" t="str">
        <f>IF(C140="","",Турнир!$A$2)</f>
        <v/>
      </c>
      <c r="C140" s="1" t="str">
        <f>IFERROR(VLOOKUP(ROW()-1,Рабочий!B:C,2,0),"")</f>
        <v/>
      </c>
      <c r="D140" s="1" t="str">
        <f>IFERROR(VLOOKUP(ROW()-1,Рабочий!B:D,3,0),"")</f>
        <v/>
      </c>
    </row>
    <row r="141" spans="1:4" x14ac:dyDescent="0.25">
      <c r="A141" s="1" t="str">
        <f t="shared" si="2"/>
        <v/>
      </c>
      <c r="B141" s="1" t="str">
        <f>IF(C141="","",Турнир!$A$2)</f>
        <v/>
      </c>
      <c r="C141" s="1" t="str">
        <f>IFERROR(VLOOKUP(ROW()-1,Рабочий!B:C,2,0),"")</f>
        <v/>
      </c>
      <c r="D141" s="1" t="str">
        <f>IFERROR(VLOOKUP(ROW()-1,Рабочий!B:D,3,0),"")</f>
        <v/>
      </c>
    </row>
    <row r="142" spans="1:4" x14ac:dyDescent="0.25">
      <c r="A142" s="1" t="str">
        <f t="shared" si="2"/>
        <v/>
      </c>
      <c r="B142" s="1" t="str">
        <f>IF(C142="","",Турнир!$A$2)</f>
        <v/>
      </c>
      <c r="C142" s="1" t="str">
        <f>IFERROR(VLOOKUP(ROW()-1,Рабочий!B:C,2,0),"")</f>
        <v/>
      </c>
      <c r="D142" s="1" t="str">
        <f>IFERROR(VLOOKUP(ROW()-1,Рабочий!B:D,3,0),"")</f>
        <v/>
      </c>
    </row>
    <row r="143" spans="1:4" x14ac:dyDescent="0.25">
      <c r="A143" s="1" t="str">
        <f t="shared" si="2"/>
        <v/>
      </c>
      <c r="B143" s="1" t="str">
        <f>IF(C143="","",Турнир!$A$2)</f>
        <v/>
      </c>
      <c r="C143" s="1" t="str">
        <f>IFERROR(VLOOKUP(ROW()-1,Рабочий!B:C,2,0),"")</f>
        <v/>
      </c>
      <c r="D143" s="1" t="str">
        <f>IFERROR(VLOOKUP(ROW()-1,Рабочий!B:D,3,0),"")</f>
        <v/>
      </c>
    </row>
    <row r="144" spans="1:4" x14ac:dyDescent="0.25">
      <c r="A144" s="1" t="str">
        <f t="shared" si="2"/>
        <v/>
      </c>
      <c r="B144" s="1" t="str">
        <f>IF(C144="","",Турнир!$A$2)</f>
        <v/>
      </c>
      <c r="C144" s="1" t="str">
        <f>IFERROR(VLOOKUP(ROW()-1,Рабочий!B:C,2,0),"")</f>
        <v/>
      </c>
      <c r="D144" s="1" t="str">
        <f>IFERROR(VLOOKUP(ROW()-1,Рабочий!B:D,3,0),"")</f>
        <v/>
      </c>
    </row>
    <row r="145" spans="1:4" x14ac:dyDescent="0.25">
      <c r="A145" s="1" t="str">
        <f t="shared" si="2"/>
        <v/>
      </c>
      <c r="B145" s="1" t="str">
        <f>IF(C145="","",Турнир!$A$2)</f>
        <v/>
      </c>
      <c r="C145" s="1" t="str">
        <f>IFERROR(VLOOKUP(ROW()-1,Рабочий!B:C,2,0),"")</f>
        <v/>
      </c>
      <c r="D145" s="1" t="str">
        <f>IFERROR(VLOOKUP(ROW()-1,Рабочий!B:D,3,0),"")</f>
        <v/>
      </c>
    </row>
    <row r="146" spans="1:4" x14ac:dyDescent="0.25">
      <c r="A146" s="1" t="str">
        <f t="shared" si="2"/>
        <v/>
      </c>
      <c r="B146" s="1" t="str">
        <f>IF(C146="","",Турнир!$A$2)</f>
        <v/>
      </c>
      <c r="C146" s="1" t="str">
        <f>IFERROR(VLOOKUP(ROW()-1,Рабочий!B:C,2,0),"")</f>
        <v/>
      </c>
      <c r="D146" s="1" t="str">
        <f>IFERROR(VLOOKUP(ROW()-1,Рабочий!B:D,3,0),"")</f>
        <v/>
      </c>
    </row>
    <row r="147" spans="1:4" x14ac:dyDescent="0.25">
      <c r="A147" s="1" t="str">
        <f t="shared" si="2"/>
        <v/>
      </c>
      <c r="B147" s="1" t="str">
        <f>IF(C147="","",Турнир!$A$2)</f>
        <v/>
      </c>
      <c r="C147" s="1" t="str">
        <f>IFERROR(VLOOKUP(ROW()-1,Рабочий!B:C,2,0),"")</f>
        <v/>
      </c>
      <c r="D147" s="1" t="str">
        <f>IFERROR(VLOOKUP(ROW()-1,Рабочий!B:D,3,0),"")</f>
        <v/>
      </c>
    </row>
    <row r="148" spans="1:4" x14ac:dyDescent="0.25">
      <c r="A148" s="1" t="str">
        <f t="shared" si="2"/>
        <v/>
      </c>
      <c r="B148" s="1" t="str">
        <f>IF(C148="","",Турнир!$A$2)</f>
        <v/>
      </c>
      <c r="C148" s="1" t="str">
        <f>IFERROR(VLOOKUP(ROW()-1,Рабочий!B:C,2,0),"")</f>
        <v/>
      </c>
      <c r="D148" s="1" t="str">
        <f>IFERROR(VLOOKUP(ROW()-1,Рабочий!B:D,3,0),"")</f>
        <v/>
      </c>
    </row>
    <row r="149" spans="1:4" x14ac:dyDescent="0.25">
      <c r="A149" s="1" t="str">
        <f t="shared" si="2"/>
        <v/>
      </c>
      <c r="B149" s="1" t="str">
        <f>IF(C149="","",Турнир!$A$2)</f>
        <v/>
      </c>
      <c r="C149" s="1" t="str">
        <f>IFERROR(VLOOKUP(ROW()-1,Рабочий!B:C,2,0),"")</f>
        <v/>
      </c>
      <c r="D149" s="1" t="str">
        <f>IFERROR(VLOOKUP(ROW()-1,Рабочий!B:D,3,0),"")</f>
        <v/>
      </c>
    </row>
    <row r="150" spans="1:4" x14ac:dyDescent="0.25">
      <c r="A150" s="1" t="str">
        <f t="shared" si="2"/>
        <v/>
      </c>
      <c r="B150" s="1" t="str">
        <f>IF(C150="","",Турнир!$A$2)</f>
        <v/>
      </c>
      <c r="C150" s="1" t="str">
        <f>IFERROR(VLOOKUP(ROW()-1,Рабочий!B:C,2,0),"")</f>
        <v/>
      </c>
      <c r="D150" s="1" t="str">
        <f>IFERROR(VLOOKUP(ROW()-1,Рабочий!B:D,3,0),"")</f>
        <v/>
      </c>
    </row>
    <row r="151" spans="1:4" x14ac:dyDescent="0.25">
      <c r="A151" s="1" t="str">
        <f t="shared" si="2"/>
        <v/>
      </c>
      <c r="B151" s="1" t="str">
        <f>IF(C151="","",Турнир!$A$2)</f>
        <v/>
      </c>
      <c r="C151" s="1" t="str">
        <f>IFERROR(VLOOKUP(ROW()-1,Рабочий!B:C,2,0),"")</f>
        <v/>
      </c>
      <c r="D151" s="1" t="str">
        <f>IFERROR(VLOOKUP(ROW()-1,Рабочий!B:D,3,0),"")</f>
        <v/>
      </c>
    </row>
    <row r="152" spans="1:4" x14ac:dyDescent="0.25">
      <c r="A152" s="1" t="str">
        <f t="shared" si="2"/>
        <v/>
      </c>
      <c r="B152" s="1" t="str">
        <f>IF(C152="","",Турнир!$A$2)</f>
        <v/>
      </c>
      <c r="C152" s="1" t="str">
        <f>IFERROR(VLOOKUP(ROW()-1,Рабочий!B:C,2,0),"")</f>
        <v/>
      </c>
      <c r="D152" s="1" t="str">
        <f>IFERROR(VLOOKUP(ROW()-1,Рабочий!B:D,3,0),"")</f>
        <v/>
      </c>
    </row>
    <row r="153" spans="1:4" x14ac:dyDescent="0.25">
      <c r="A153" s="1" t="str">
        <f t="shared" si="2"/>
        <v/>
      </c>
      <c r="B153" s="1" t="str">
        <f>IF(C153="","",Турнир!$A$2)</f>
        <v/>
      </c>
      <c r="C153" s="1" t="str">
        <f>IFERROR(VLOOKUP(ROW()-1,Рабочий!B:C,2,0),"")</f>
        <v/>
      </c>
      <c r="D153" s="1" t="str">
        <f>IFERROR(VLOOKUP(ROW()-1,Рабочий!B:D,3,0),"")</f>
        <v/>
      </c>
    </row>
    <row r="154" spans="1:4" x14ac:dyDescent="0.25">
      <c r="A154" s="1" t="str">
        <f t="shared" si="2"/>
        <v/>
      </c>
      <c r="B154" s="1" t="str">
        <f>IF(C154="","",Турнир!$A$2)</f>
        <v/>
      </c>
      <c r="C154" s="1" t="str">
        <f>IFERROR(VLOOKUP(ROW()-1,Рабочий!B:C,2,0),"")</f>
        <v/>
      </c>
      <c r="D154" s="1" t="str">
        <f>IFERROR(VLOOKUP(ROW()-1,Рабочий!B:D,3,0),"")</f>
        <v/>
      </c>
    </row>
    <row r="155" spans="1:4" x14ac:dyDescent="0.25">
      <c r="A155" s="1" t="str">
        <f t="shared" si="2"/>
        <v/>
      </c>
      <c r="B155" s="1" t="str">
        <f>IF(C155="","",Турнир!$A$2)</f>
        <v/>
      </c>
      <c r="C155" s="1" t="str">
        <f>IFERROR(VLOOKUP(ROW()-1,Рабочий!B:C,2,0),"")</f>
        <v/>
      </c>
      <c r="D155" s="1" t="str">
        <f>IFERROR(VLOOKUP(ROW()-1,Рабочий!B:D,3,0),"")</f>
        <v/>
      </c>
    </row>
    <row r="156" spans="1:4" x14ac:dyDescent="0.25">
      <c r="A156" s="1" t="str">
        <f t="shared" si="2"/>
        <v/>
      </c>
      <c r="B156" s="1" t="str">
        <f>IF(C156="","",Турнир!$A$2)</f>
        <v/>
      </c>
      <c r="C156" s="1" t="str">
        <f>IFERROR(VLOOKUP(ROW()-1,Рабочий!B:C,2,0),"")</f>
        <v/>
      </c>
      <c r="D156" s="1" t="str">
        <f>IFERROR(VLOOKUP(ROW()-1,Рабочий!B:D,3,0),"")</f>
        <v/>
      </c>
    </row>
    <row r="157" spans="1:4" x14ac:dyDescent="0.25">
      <c r="A157" s="1" t="str">
        <f t="shared" si="2"/>
        <v/>
      </c>
      <c r="B157" s="1" t="str">
        <f>IF(C157="","",Турнир!$A$2)</f>
        <v/>
      </c>
      <c r="C157" s="1" t="str">
        <f>IFERROR(VLOOKUP(ROW()-1,Рабочий!B:C,2,0),"")</f>
        <v/>
      </c>
      <c r="D157" s="1" t="str">
        <f>IFERROR(VLOOKUP(ROW()-1,Рабочий!B:D,3,0),"")</f>
        <v/>
      </c>
    </row>
    <row r="158" spans="1:4" x14ac:dyDescent="0.25">
      <c r="A158" s="1" t="str">
        <f t="shared" si="2"/>
        <v/>
      </c>
      <c r="B158" s="1" t="str">
        <f>IF(C158="","",Турнир!$A$2)</f>
        <v/>
      </c>
      <c r="C158" s="1" t="str">
        <f>IFERROR(VLOOKUP(ROW()-1,Рабочий!B:C,2,0),"")</f>
        <v/>
      </c>
      <c r="D158" s="1" t="str">
        <f>IFERROR(VLOOKUP(ROW()-1,Рабочий!B:D,3,0),"")</f>
        <v/>
      </c>
    </row>
    <row r="159" spans="1:4" x14ac:dyDescent="0.25">
      <c r="A159" s="1" t="str">
        <f t="shared" si="2"/>
        <v/>
      </c>
      <c r="B159" s="1" t="str">
        <f>IF(C159="","",Турнир!$A$2)</f>
        <v/>
      </c>
      <c r="C159" s="1" t="str">
        <f>IFERROR(VLOOKUP(ROW()-1,Рабочий!B:C,2,0),"")</f>
        <v/>
      </c>
      <c r="D159" s="1" t="str">
        <f>IFERROR(VLOOKUP(ROW()-1,Рабочий!B:D,3,0),"")</f>
        <v/>
      </c>
    </row>
    <row r="160" spans="1:4" x14ac:dyDescent="0.25">
      <c r="A160" s="1" t="str">
        <f t="shared" si="2"/>
        <v/>
      </c>
      <c r="B160" s="1" t="str">
        <f>IF(C160="","",Турнир!$A$2)</f>
        <v/>
      </c>
      <c r="C160" s="1" t="str">
        <f>IFERROR(VLOOKUP(ROW()-1,Рабочий!B:C,2,0),"")</f>
        <v/>
      </c>
      <c r="D160" s="1" t="str">
        <f>IFERROR(VLOOKUP(ROW()-1,Рабочий!B:D,3,0),"")</f>
        <v/>
      </c>
    </row>
    <row r="161" spans="1:4" x14ac:dyDescent="0.25">
      <c r="A161" s="1" t="str">
        <f t="shared" si="2"/>
        <v/>
      </c>
      <c r="B161" s="1" t="str">
        <f>IF(C161="","",Турнир!$A$2)</f>
        <v/>
      </c>
      <c r="C161" s="1" t="str">
        <f>IFERROR(VLOOKUP(ROW()-1,Рабочий!B:C,2,0),"")</f>
        <v/>
      </c>
      <c r="D161" s="1" t="str">
        <f>IFERROR(VLOOKUP(ROW()-1,Рабочий!B:D,3,0),"")</f>
        <v/>
      </c>
    </row>
    <row r="162" spans="1:4" x14ac:dyDescent="0.25">
      <c r="A162" s="1" t="str">
        <f t="shared" si="2"/>
        <v/>
      </c>
      <c r="B162" s="1" t="str">
        <f>IF(C162="","",Турнир!$A$2)</f>
        <v/>
      </c>
      <c r="C162" s="1" t="str">
        <f>IFERROR(VLOOKUP(ROW()-1,Рабочий!B:C,2,0),"")</f>
        <v/>
      </c>
      <c r="D162" s="1" t="str">
        <f>IFERROR(VLOOKUP(ROW()-1,Рабочий!B:D,3,0),"")</f>
        <v/>
      </c>
    </row>
    <row r="163" spans="1:4" x14ac:dyDescent="0.25">
      <c r="A163" s="1" t="str">
        <f t="shared" si="2"/>
        <v/>
      </c>
      <c r="B163" s="1" t="str">
        <f>IF(C163="","",Турнир!$A$2)</f>
        <v/>
      </c>
      <c r="C163" s="1" t="str">
        <f>IFERROR(VLOOKUP(ROW()-1,Рабочий!B:C,2,0),"")</f>
        <v/>
      </c>
      <c r="D163" s="1" t="str">
        <f>IFERROR(VLOOKUP(ROW()-1,Рабочий!B:D,3,0),"")</f>
        <v/>
      </c>
    </row>
    <row r="164" spans="1:4" x14ac:dyDescent="0.25">
      <c r="A164" s="1" t="str">
        <f t="shared" si="2"/>
        <v/>
      </c>
      <c r="B164" s="1" t="str">
        <f>IF(C164="","",Турнир!$A$2)</f>
        <v/>
      </c>
      <c r="C164" s="1" t="str">
        <f>IFERROR(VLOOKUP(ROW()-1,Рабочий!B:C,2,0),"")</f>
        <v/>
      </c>
      <c r="D164" s="1" t="str">
        <f>IFERROR(VLOOKUP(ROW()-1,Рабочий!B:D,3,0),"")</f>
        <v/>
      </c>
    </row>
    <row r="165" spans="1:4" x14ac:dyDescent="0.25">
      <c r="A165" s="1" t="str">
        <f t="shared" si="2"/>
        <v/>
      </c>
      <c r="B165" s="1" t="str">
        <f>IF(C165="","",Турнир!$A$2)</f>
        <v/>
      </c>
      <c r="C165" s="1" t="str">
        <f>IFERROR(VLOOKUP(ROW()-1,Рабочий!B:C,2,0),"")</f>
        <v/>
      </c>
      <c r="D165" s="1" t="str">
        <f>IFERROR(VLOOKUP(ROW()-1,Рабочий!B:D,3,0),"")</f>
        <v/>
      </c>
    </row>
    <row r="166" spans="1:4" x14ac:dyDescent="0.25">
      <c r="A166" s="1" t="str">
        <f t="shared" si="2"/>
        <v/>
      </c>
      <c r="B166" s="1" t="str">
        <f>IF(C166="","",Турнир!$A$2)</f>
        <v/>
      </c>
      <c r="C166" s="1" t="str">
        <f>IFERROR(VLOOKUP(ROW()-1,Рабочий!B:C,2,0),"")</f>
        <v/>
      </c>
      <c r="D166" s="1" t="str">
        <f>IFERROR(VLOOKUP(ROW()-1,Рабочий!B:D,3,0),"")</f>
        <v/>
      </c>
    </row>
    <row r="167" spans="1:4" x14ac:dyDescent="0.25">
      <c r="A167" s="1" t="str">
        <f t="shared" si="2"/>
        <v/>
      </c>
      <c r="B167" s="1" t="str">
        <f>IF(C167="","",Турнир!$A$2)</f>
        <v/>
      </c>
      <c r="C167" s="1" t="str">
        <f>IFERROR(VLOOKUP(ROW()-1,Рабочий!B:C,2,0),"")</f>
        <v/>
      </c>
      <c r="D167" s="1" t="str">
        <f>IFERROR(VLOOKUP(ROW()-1,Рабочий!B:D,3,0),"")</f>
        <v/>
      </c>
    </row>
    <row r="168" spans="1:4" x14ac:dyDescent="0.25">
      <c r="A168" s="1" t="str">
        <f t="shared" si="2"/>
        <v/>
      </c>
      <c r="B168" s="1" t="str">
        <f>IF(C168="","",Турнир!$A$2)</f>
        <v/>
      </c>
      <c r="C168" s="1" t="str">
        <f>IFERROR(VLOOKUP(ROW()-1,Рабочий!B:C,2,0),"")</f>
        <v/>
      </c>
      <c r="D168" s="1" t="str">
        <f>IFERROR(VLOOKUP(ROW()-1,Рабочий!B:D,3,0),"")</f>
        <v/>
      </c>
    </row>
    <row r="169" spans="1:4" x14ac:dyDescent="0.25">
      <c r="A169" s="1" t="str">
        <f t="shared" si="2"/>
        <v/>
      </c>
      <c r="B169" s="1" t="str">
        <f>IF(C169="","",Турнир!$A$2)</f>
        <v/>
      </c>
      <c r="C169" s="1" t="str">
        <f>IFERROR(VLOOKUP(ROW()-1,Рабочий!B:C,2,0),"")</f>
        <v/>
      </c>
      <c r="D169" s="1" t="str">
        <f>IFERROR(VLOOKUP(ROW()-1,Рабочий!B:D,3,0),"")</f>
        <v/>
      </c>
    </row>
    <row r="170" spans="1:4" x14ac:dyDescent="0.25">
      <c r="A170" s="1" t="str">
        <f t="shared" si="2"/>
        <v/>
      </c>
      <c r="B170" s="1" t="str">
        <f>IF(C170="","",Турнир!$A$2)</f>
        <v/>
      </c>
      <c r="C170" s="1" t="str">
        <f>IFERROR(VLOOKUP(ROW()-1,Рабочий!B:C,2,0),"")</f>
        <v/>
      </c>
      <c r="D170" s="1" t="str">
        <f>IFERROR(VLOOKUP(ROW()-1,Рабочий!B:D,3,0),"")</f>
        <v/>
      </c>
    </row>
    <row r="171" spans="1:4" x14ac:dyDescent="0.25">
      <c r="A171" s="1" t="str">
        <f t="shared" si="2"/>
        <v/>
      </c>
      <c r="B171" s="1" t="str">
        <f>IF(C171="","",Турнир!$A$2)</f>
        <v/>
      </c>
      <c r="C171" s="1" t="str">
        <f>IFERROR(VLOOKUP(ROW()-1,Рабочий!B:C,2,0),"")</f>
        <v/>
      </c>
      <c r="D171" s="1" t="str">
        <f>IFERROR(VLOOKUP(ROW()-1,Рабочий!B:D,3,0),"")</f>
        <v/>
      </c>
    </row>
    <row r="172" spans="1:4" x14ac:dyDescent="0.25">
      <c r="A172" s="1" t="str">
        <f t="shared" si="2"/>
        <v/>
      </c>
      <c r="B172" s="1" t="str">
        <f>IF(C172="","",Турнир!$A$2)</f>
        <v/>
      </c>
      <c r="C172" s="1" t="str">
        <f>IFERROR(VLOOKUP(ROW()-1,Рабочий!B:C,2,0),"")</f>
        <v/>
      </c>
      <c r="D172" s="1" t="str">
        <f>IFERROR(VLOOKUP(ROW()-1,Рабочий!B:D,3,0),"")</f>
        <v/>
      </c>
    </row>
    <row r="173" spans="1:4" x14ac:dyDescent="0.25">
      <c r="A173" s="1" t="str">
        <f t="shared" si="2"/>
        <v/>
      </c>
      <c r="B173" s="1" t="str">
        <f>IF(C173="","",Турнир!$A$2)</f>
        <v/>
      </c>
      <c r="C173" s="1" t="str">
        <f>IFERROR(VLOOKUP(ROW()-1,Рабочий!B:C,2,0),"")</f>
        <v/>
      </c>
      <c r="D173" s="1" t="str">
        <f>IFERROR(VLOOKUP(ROW()-1,Рабочий!B:D,3,0),"")</f>
        <v/>
      </c>
    </row>
    <row r="174" spans="1:4" x14ac:dyDescent="0.25">
      <c r="A174" s="1" t="str">
        <f t="shared" si="2"/>
        <v/>
      </c>
      <c r="B174" s="1" t="str">
        <f>IF(C174="","",Турнир!$A$2)</f>
        <v/>
      </c>
      <c r="C174" s="1" t="str">
        <f>IFERROR(VLOOKUP(ROW()-1,Рабочий!B:C,2,0),"")</f>
        <v/>
      </c>
      <c r="D174" s="1" t="str">
        <f>IFERROR(VLOOKUP(ROW()-1,Рабочий!B:D,3,0),"")</f>
        <v/>
      </c>
    </row>
    <row r="175" spans="1:4" x14ac:dyDescent="0.25">
      <c r="A175" s="1" t="str">
        <f t="shared" si="2"/>
        <v/>
      </c>
      <c r="B175" s="1" t="str">
        <f>IF(C175="","",Турнир!$A$2)</f>
        <v/>
      </c>
      <c r="C175" s="1" t="str">
        <f>IFERROR(VLOOKUP(ROW()-1,Рабочий!B:C,2,0),"")</f>
        <v/>
      </c>
      <c r="D175" s="1" t="str">
        <f>IFERROR(VLOOKUP(ROW()-1,Рабочий!B:D,3,0),"")</f>
        <v/>
      </c>
    </row>
    <row r="176" spans="1:4" x14ac:dyDescent="0.25">
      <c r="A176" s="1" t="str">
        <f t="shared" si="2"/>
        <v/>
      </c>
      <c r="B176" s="1" t="str">
        <f>IF(C176="","",Турнир!$A$2)</f>
        <v/>
      </c>
      <c r="C176" s="1" t="str">
        <f>IFERROR(VLOOKUP(ROW()-1,Рабочий!B:C,2,0),"")</f>
        <v/>
      </c>
      <c r="D176" s="1" t="str">
        <f>IFERROR(VLOOKUP(ROW()-1,Рабочий!B:D,3,0),"")</f>
        <v/>
      </c>
    </row>
    <row r="177" spans="1:4" x14ac:dyDescent="0.25">
      <c r="A177" s="1" t="str">
        <f t="shared" si="2"/>
        <v/>
      </c>
      <c r="B177" s="1" t="str">
        <f>IF(C177="","",Турнир!$A$2)</f>
        <v/>
      </c>
      <c r="C177" s="1" t="str">
        <f>IFERROR(VLOOKUP(ROW()-1,Рабочий!B:C,2,0),"")</f>
        <v/>
      </c>
      <c r="D177" s="1" t="str">
        <f>IFERROR(VLOOKUP(ROW()-1,Рабочий!B:D,3,0),"")</f>
        <v/>
      </c>
    </row>
    <row r="178" spans="1:4" x14ac:dyDescent="0.25">
      <c r="A178" s="1" t="str">
        <f t="shared" si="2"/>
        <v/>
      </c>
      <c r="B178" s="1" t="str">
        <f>IF(C178="","",Турнир!$A$2)</f>
        <v/>
      </c>
      <c r="C178" s="1" t="str">
        <f>IFERROR(VLOOKUP(ROW()-1,Рабочий!B:C,2,0),"")</f>
        <v/>
      </c>
      <c r="D178" s="1" t="str">
        <f>IFERROR(VLOOKUP(ROW()-1,Рабочий!B:D,3,0),"")</f>
        <v/>
      </c>
    </row>
    <row r="179" spans="1:4" x14ac:dyDescent="0.25">
      <c r="A179" s="1" t="str">
        <f t="shared" si="2"/>
        <v/>
      </c>
      <c r="B179" s="1" t="str">
        <f>IF(C179="","",Турнир!$A$2)</f>
        <v/>
      </c>
      <c r="C179" s="1" t="str">
        <f>IFERROR(VLOOKUP(ROW()-1,Рабочий!B:C,2,0),"")</f>
        <v/>
      </c>
      <c r="D179" s="1" t="str">
        <f>IFERROR(VLOOKUP(ROW()-1,Рабочий!B:D,3,0),"")</f>
        <v/>
      </c>
    </row>
    <row r="180" spans="1:4" x14ac:dyDescent="0.25">
      <c r="A180" s="1" t="str">
        <f t="shared" si="2"/>
        <v/>
      </c>
      <c r="B180" s="1" t="str">
        <f>IF(C180="","",Турнир!$A$2)</f>
        <v/>
      </c>
      <c r="C180" s="1" t="str">
        <f>IFERROR(VLOOKUP(ROW()-1,Рабочий!B:C,2,0),"")</f>
        <v/>
      </c>
      <c r="D180" s="1" t="str">
        <f>IFERROR(VLOOKUP(ROW()-1,Рабочий!B:D,3,0),"")</f>
        <v/>
      </c>
    </row>
    <row r="181" spans="1:4" x14ac:dyDescent="0.25">
      <c r="A181" s="1" t="str">
        <f t="shared" si="2"/>
        <v/>
      </c>
      <c r="B181" s="1" t="str">
        <f>IF(C181="","",Турнир!$A$2)</f>
        <v/>
      </c>
      <c r="C181" s="1" t="str">
        <f>IFERROR(VLOOKUP(ROW()-1,Рабочий!B:C,2,0),"")</f>
        <v/>
      </c>
      <c r="D181" s="1" t="str">
        <f>IFERROR(VLOOKUP(ROW()-1,Рабочий!B:D,3,0),"")</f>
        <v/>
      </c>
    </row>
    <row r="182" spans="1:4" x14ac:dyDescent="0.25">
      <c r="A182" s="1" t="str">
        <f t="shared" si="2"/>
        <v/>
      </c>
      <c r="B182" s="1" t="str">
        <f>IF(C182="","",Турнир!$A$2)</f>
        <v/>
      </c>
      <c r="C182" s="1" t="str">
        <f>IFERROR(VLOOKUP(ROW()-1,Рабочий!B:C,2,0),"")</f>
        <v/>
      </c>
      <c r="D182" s="1" t="str">
        <f>IFERROR(VLOOKUP(ROW()-1,Рабочий!B:D,3,0),"")</f>
        <v/>
      </c>
    </row>
    <row r="183" spans="1:4" x14ac:dyDescent="0.25">
      <c r="A183" s="1" t="str">
        <f t="shared" si="2"/>
        <v/>
      </c>
      <c r="B183" s="1" t="str">
        <f>IF(C183="","",Турнир!$A$2)</f>
        <v/>
      </c>
      <c r="C183" s="1" t="str">
        <f>IFERROR(VLOOKUP(ROW()-1,Рабочий!B:C,2,0),"")</f>
        <v/>
      </c>
      <c r="D183" s="1" t="str">
        <f>IFERROR(VLOOKUP(ROW()-1,Рабочий!B:D,3,0),"")</f>
        <v/>
      </c>
    </row>
    <row r="184" spans="1:4" x14ac:dyDescent="0.25">
      <c r="A184" s="1" t="str">
        <f t="shared" si="2"/>
        <v/>
      </c>
      <c r="B184" s="1" t="str">
        <f>IF(C184="","",Турнир!$A$2)</f>
        <v/>
      </c>
      <c r="C184" s="1" t="str">
        <f>IFERROR(VLOOKUP(ROW()-1,Рабочий!B:C,2,0),"")</f>
        <v/>
      </c>
      <c r="D184" s="1" t="str">
        <f>IFERROR(VLOOKUP(ROW()-1,Рабочий!B:D,3,0),"")</f>
        <v/>
      </c>
    </row>
    <row r="185" spans="1:4" x14ac:dyDescent="0.25">
      <c r="A185" s="1" t="str">
        <f t="shared" si="2"/>
        <v/>
      </c>
      <c r="B185" s="1" t="str">
        <f>IF(C185="","",Турнир!$A$2)</f>
        <v/>
      </c>
      <c r="C185" s="1" t="str">
        <f>IFERROR(VLOOKUP(ROW()-1,Рабочий!B:C,2,0),"")</f>
        <v/>
      </c>
      <c r="D185" s="1" t="str">
        <f>IFERROR(VLOOKUP(ROW()-1,Рабочий!B:D,3,0),"")</f>
        <v/>
      </c>
    </row>
    <row r="186" spans="1:4" x14ac:dyDescent="0.25">
      <c r="A186" s="1" t="str">
        <f t="shared" si="2"/>
        <v/>
      </c>
      <c r="B186" s="1" t="str">
        <f>IF(C186="","",Турнир!$A$2)</f>
        <v/>
      </c>
      <c r="C186" s="1" t="str">
        <f>IFERROR(VLOOKUP(ROW()-1,Рабочий!B:C,2,0),"")</f>
        <v/>
      </c>
      <c r="D186" s="1" t="str">
        <f>IFERROR(VLOOKUP(ROW()-1,Рабочий!B:D,3,0),"")</f>
        <v/>
      </c>
    </row>
    <row r="187" spans="1:4" x14ac:dyDescent="0.25">
      <c r="A187" s="1" t="str">
        <f t="shared" si="2"/>
        <v/>
      </c>
      <c r="B187" s="1" t="str">
        <f>IF(C187="","",Турнир!$A$2)</f>
        <v/>
      </c>
      <c r="C187" s="1" t="str">
        <f>IFERROR(VLOOKUP(ROW()-1,Рабочий!B:C,2,0),"")</f>
        <v/>
      </c>
      <c r="D187" s="1" t="str">
        <f>IFERROR(VLOOKUP(ROW()-1,Рабочий!B:D,3,0),"")</f>
        <v/>
      </c>
    </row>
    <row r="188" spans="1:4" x14ac:dyDescent="0.25">
      <c r="A188" s="1" t="str">
        <f t="shared" si="2"/>
        <v/>
      </c>
      <c r="B188" s="1" t="str">
        <f>IF(C188="","",Турнир!$A$2)</f>
        <v/>
      </c>
      <c r="C188" s="1" t="str">
        <f>IFERROR(VLOOKUP(ROW()-1,Рабочий!B:C,2,0),"")</f>
        <v/>
      </c>
      <c r="D188" s="1" t="str">
        <f>IFERROR(VLOOKUP(ROW()-1,Рабочий!B:D,3,0),"")</f>
        <v/>
      </c>
    </row>
    <row r="189" spans="1:4" x14ac:dyDescent="0.25">
      <c r="A189" s="1" t="str">
        <f t="shared" si="2"/>
        <v/>
      </c>
      <c r="B189" s="1" t="str">
        <f>IF(C189="","",Турнир!$A$2)</f>
        <v/>
      </c>
      <c r="C189" s="1" t="str">
        <f>IFERROR(VLOOKUP(ROW()-1,Рабочий!B:C,2,0),"")</f>
        <v/>
      </c>
      <c r="D189" s="1" t="str">
        <f>IFERROR(VLOOKUP(ROW()-1,Рабочий!B:D,3,0),"")</f>
        <v/>
      </c>
    </row>
    <row r="190" spans="1:4" x14ac:dyDescent="0.25">
      <c r="A190" s="1" t="str">
        <f t="shared" si="2"/>
        <v/>
      </c>
      <c r="B190" s="1" t="str">
        <f>IF(C190="","",Турнир!$A$2)</f>
        <v/>
      </c>
      <c r="C190" s="1" t="str">
        <f>IFERROR(VLOOKUP(ROW()-1,Рабочий!B:C,2,0),"")</f>
        <v/>
      </c>
      <c r="D190" s="1" t="str">
        <f>IFERROR(VLOOKUP(ROW()-1,Рабочий!B:D,3,0),"")</f>
        <v/>
      </c>
    </row>
    <row r="191" spans="1:4" x14ac:dyDescent="0.25">
      <c r="A191" s="1" t="str">
        <f t="shared" si="2"/>
        <v/>
      </c>
      <c r="B191" s="1" t="str">
        <f>IF(C191="","",Турнир!$A$2)</f>
        <v/>
      </c>
      <c r="C191" s="1" t="str">
        <f>IFERROR(VLOOKUP(ROW()-1,Рабочий!B:C,2,0),"")</f>
        <v/>
      </c>
      <c r="D191" s="1" t="str">
        <f>IFERROR(VLOOKUP(ROW()-1,Рабочий!B:D,3,0),"")</f>
        <v/>
      </c>
    </row>
    <row r="192" spans="1:4" x14ac:dyDescent="0.25">
      <c r="A192" s="1" t="str">
        <f t="shared" si="2"/>
        <v/>
      </c>
      <c r="B192" s="1" t="str">
        <f>IF(C192="","",Турнир!$A$2)</f>
        <v/>
      </c>
      <c r="C192" s="1" t="str">
        <f>IFERROR(VLOOKUP(ROW()-1,Рабочий!B:C,2,0),"")</f>
        <v/>
      </c>
      <c r="D192" s="1" t="str">
        <f>IFERROR(VLOOKUP(ROW()-1,Рабочий!B:D,3,0),"")</f>
        <v/>
      </c>
    </row>
    <row r="193" spans="1:4" x14ac:dyDescent="0.25">
      <c r="A193" s="1" t="str">
        <f t="shared" si="2"/>
        <v/>
      </c>
      <c r="B193" s="1" t="str">
        <f>IF(C193="","",Турнир!$A$2)</f>
        <v/>
      </c>
      <c r="C193" s="1" t="str">
        <f>IFERROR(VLOOKUP(ROW()-1,Рабочий!B:C,2,0),"")</f>
        <v/>
      </c>
      <c r="D193" s="1" t="str">
        <f>IFERROR(VLOOKUP(ROW()-1,Рабочий!B:D,3,0),"")</f>
        <v/>
      </c>
    </row>
    <row r="194" spans="1:4" x14ac:dyDescent="0.25">
      <c r="A194" s="1" t="str">
        <f t="shared" si="2"/>
        <v/>
      </c>
      <c r="B194" s="1" t="str">
        <f>IF(C194="","",Турнир!$A$2)</f>
        <v/>
      </c>
      <c r="C194" s="1" t="str">
        <f>IFERROR(VLOOKUP(ROW()-1,Рабочий!B:C,2,0),"")</f>
        <v/>
      </c>
      <c r="D194" s="1" t="str">
        <f>IFERROR(VLOOKUP(ROW()-1,Рабочий!B:D,3,0),"")</f>
        <v/>
      </c>
    </row>
    <row r="195" spans="1:4" x14ac:dyDescent="0.25">
      <c r="A195" s="1" t="str">
        <f t="shared" ref="A195:A200" si="3">IF(C195="","",B195&amp;TEXT(ROW()-1,"000"))</f>
        <v/>
      </c>
      <c r="B195" s="1" t="str">
        <f>IF(C195="","",Турнир!$A$2)</f>
        <v/>
      </c>
      <c r="C195" s="1" t="str">
        <f>IFERROR(VLOOKUP(ROW()-1,Рабочий!B:C,2,0),"")</f>
        <v/>
      </c>
      <c r="D195" s="1" t="str">
        <f>IFERROR(VLOOKUP(ROW()-1,Рабочий!B:D,3,0),"")</f>
        <v/>
      </c>
    </row>
    <row r="196" spans="1:4" x14ac:dyDescent="0.25">
      <c r="A196" s="1" t="str">
        <f t="shared" si="3"/>
        <v/>
      </c>
      <c r="B196" s="1" t="str">
        <f>IF(C196="","",Турнир!$A$2)</f>
        <v/>
      </c>
      <c r="C196" s="1" t="str">
        <f>IFERROR(VLOOKUP(ROW()-1,Рабочий!B:C,2,0),"")</f>
        <v/>
      </c>
      <c r="D196" s="1" t="str">
        <f>IFERROR(VLOOKUP(ROW()-1,Рабочий!B:D,3,0),"")</f>
        <v/>
      </c>
    </row>
    <row r="197" spans="1:4" x14ac:dyDescent="0.25">
      <c r="A197" s="1" t="str">
        <f t="shared" si="3"/>
        <v/>
      </c>
      <c r="B197" s="1" t="str">
        <f>IF(C197="","",Турнир!$A$2)</f>
        <v/>
      </c>
      <c r="C197" s="1" t="str">
        <f>IFERROR(VLOOKUP(ROW()-1,Рабочий!B:C,2,0),"")</f>
        <v/>
      </c>
      <c r="D197" s="1" t="str">
        <f>IFERROR(VLOOKUP(ROW()-1,Рабочий!B:D,3,0),"")</f>
        <v/>
      </c>
    </row>
    <row r="198" spans="1:4" x14ac:dyDescent="0.25">
      <c r="A198" s="1" t="str">
        <f t="shared" si="3"/>
        <v/>
      </c>
      <c r="B198" s="1" t="str">
        <f>IF(C198="","",Турнир!$A$2)</f>
        <v/>
      </c>
      <c r="C198" s="1" t="str">
        <f>IFERROR(VLOOKUP(ROW()-1,Рабочий!B:C,2,0),"")</f>
        <v/>
      </c>
      <c r="D198" s="1" t="str">
        <f>IFERROR(VLOOKUP(ROW()-1,Рабочий!B:D,3,0),"")</f>
        <v/>
      </c>
    </row>
    <row r="199" spans="1:4" x14ac:dyDescent="0.25">
      <c r="A199" s="1" t="str">
        <f t="shared" si="3"/>
        <v/>
      </c>
      <c r="B199" s="1" t="str">
        <f>IF(C199="","",Турнир!$A$2)</f>
        <v/>
      </c>
      <c r="C199" s="1" t="str">
        <f>IFERROR(VLOOKUP(ROW()-1,Рабочий!B:C,2,0),"")</f>
        <v/>
      </c>
      <c r="D199" s="1" t="str">
        <f>IFERROR(VLOOKUP(ROW()-1,Рабочий!B:D,3,0),"")</f>
        <v/>
      </c>
    </row>
    <row r="200" spans="1:4" x14ac:dyDescent="0.25">
      <c r="A200" s="1" t="str">
        <f t="shared" si="3"/>
        <v/>
      </c>
      <c r="B200" s="1" t="str">
        <f>IF(C200="","",Турнир!$A$2)</f>
        <v/>
      </c>
      <c r="C200" s="1" t="str">
        <f>IFERROR(VLOOKUP(ROW()-1,Рабочий!B:C,2,0),"")</f>
        <v/>
      </c>
      <c r="D200" s="1" t="str">
        <f>IFERROR(VLOOKUP(ROW()-1,Рабочий!B:D,3,0),"")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796"/>
  <sheetViews>
    <sheetView workbookViewId="0">
      <selection activeCell="A2" sqref="A2"/>
    </sheetView>
  </sheetViews>
  <sheetFormatPr defaultRowHeight="15" x14ac:dyDescent="0.25"/>
  <cols>
    <col min="1" max="2" width="22.85546875" style="1" customWidth="1"/>
  </cols>
  <sheetData>
    <row r="1" spans="1:2" ht="15.75" x14ac:dyDescent="0.25">
      <c r="A1" s="2" t="s">
        <v>12</v>
      </c>
      <c r="B1" s="2" t="s">
        <v>0</v>
      </c>
    </row>
    <row r="2" spans="1:2" x14ac:dyDescent="0.25">
      <c r="A2" s="1" t="str">
        <f ca="1">IFERROR(VLOOKUP(ROW()-1,Рабочий!$J:$L,3,0),"")</f>
        <v>001</v>
      </c>
      <c r="B2" s="1">
        <f ca="1">IFERROR(VLOOKUP(ROW()-1,Рабочий!$J:$L,2,0),"")</f>
        <v>12</v>
      </c>
    </row>
    <row r="3" spans="1:2" x14ac:dyDescent="0.25">
      <c r="A3" s="1" t="str">
        <f ca="1">IFERROR(VLOOKUP(ROW()-1,Рабочий!$J:$L,3,0),"")</f>
        <v>001</v>
      </c>
      <c r="B3" s="1">
        <f ca="1">IFERROR(VLOOKUP(ROW()-1,Рабочий!$J:$L,2,0),"")</f>
        <v>22</v>
      </c>
    </row>
    <row r="4" spans="1:2" x14ac:dyDescent="0.25">
      <c r="A4" s="1" t="str">
        <f ca="1">IFERROR(VLOOKUP(ROW()-1,Рабочий!$J:$L,3,0),"")</f>
        <v>001</v>
      </c>
      <c r="B4" s="1">
        <f ca="1">IFERROR(VLOOKUP(ROW()-1,Рабочий!$J:$L,2,0),"")</f>
        <v>507</v>
      </c>
    </row>
    <row r="5" spans="1:2" x14ac:dyDescent="0.25">
      <c r="A5" s="1" t="str">
        <f ca="1">IFERROR(VLOOKUP(ROW()-1,Рабочий!$J:$L,3,0),"")</f>
        <v>001</v>
      </c>
      <c r="B5" s="1">
        <f ca="1">IFERROR(VLOOKUP(ROW()-1,Рабочий!$J:$L,2,0),"")</f>
        <v>21</v>
      </c>
    </row>
    <row r="6" spans="1:2" x14ac:dyDescent="0.25">
      <c r="A6" s="1" t="str">
        <f ca="1">IFERROR(VLOOKUP(ROW()-1,Рабочий!$J:$L,3,0),"")</f>
        <v>002</v>
      </c>
      <c r="B6" s="1">
        <f ca="1">IFERROR(VLOOKUP(ROW()-1,Рабочий!$J:$L,2,0),"")</f>
        <v>299</v>
      </c>
    </row>
    <row r="7" spans="1:2" x14ac:dyDescent="0.25">
      <c r="A7" s="1" t="str">
        <f ca="1">IFERROR(VLOOKUP(ROW()-1,Рабочий!$J:$L,3,0),"")</f>
        <v>002</v>
      </c>
      <c r="B7" s="1">
        <f ca="1">IFERROR(VLOOKUP(ROW()-1,Рабочий!$J:$L,2,0),"")</f>
        <v>697</v>
      </c>
    </row>
    <row r="8" spans="1:2" x14ac:dyDescent="0.25">
      <c r="A8" s="1" t="str">
        <f ca="1">IFERROR(VLOOKUP(ROW()-1,Рабочий!$J:$L,3,0),"")</f>
        <v>002</v>
      </c>
      <c r="B8" s="1">
        <f ca="1">IFERROR(VLOOKUP(ROW()-1,Рабочий!$J:$L,2,0),"")</f>
        <v>698</v>
      </c>
    </row>
    <row r="9" spans="1:2" x14ac:dyDescent="0.25">
      <c r="A9" s="1" t="str">
        <f ca="1">IFERROR(VLOOKUP(ROW()-1,Рабочий!$J:$L,3,0),"")</f>
        <v>003</v>
      </c>
      <c r="B9" s="1">
        <f ca="1">IFERROR(VLOOKUP(ROW()-1,Рабочий!$J:$L,2,0),"")</f>
        <v>31</v>
      </c>
    </row>
    <row r="10" spans="1:2" x14ac:dyDescent="0.25">
      <c r="A10" s="1" t="str">
        <f ca="1">IFERROR(VLOOKUP(ROW()-1,Рабочий!$J:$L,3,0),"")</f>
        <v>003</v>
      </c>
      <c r="B10" s="1">
        <f ca="1">IFERROR(VLOOKUP(ROW()-1,Рабочий!$J:$L,2,0),"")</f>
        <v>642</v>
      </c>
    </row>
    <row r="11" spans="1:2" x14ac:dyDescent="0.25">
      <c r="A11" s="1" t="str">
        <f ca="1">IFERROR(VLOOKUP(ROW()-1,Рабочий!$J:$L,3,0),"")</f>
        <v>003</v>
      </c>
      <c r="B11" s="1">
        <f ca="1">IFERROR(VLOOKUP(ROW()-1,Рабочий!$J:$L,2,0),"")</f>
        <v>643</v>
      </c>
    </row>
    <row r="12" spans="1:2" x14ac:dyDescent="0.25">
      <c r="A12" s="1" t="str">
        <f ca="1">IFERROR(VLOOKUP(ROW()-1,Рабочий!$J:$L,3,0),"")</f>
        <v>003</v>
      </c>
      <c r="B12" s="1">
        <f ca="1">IFERROR(VLOOKUP(ROW()-1,Рабочий!$J:$L,2,0),"")</f>
        <v>156</v>
      </c>
    </row>
    <row r="13" spans="1:2" x14ac:dyDescent="0.25">
      <c r="A13" s="1" t="str">
        <f ca="1">IFERROR(VLOOKUP(ROW()-1,Рабочий!$J:$L,3,0),"")</f>
        <v>004</v>
      </c>
      <c r="B13" s="1">
        <f ca="1">IFERROR(VLOOKUP(ROW()-1,Рабочий!$J:$L,2,0),"")</f>
        <v>6</v>
      </c>
    </row>
    <row r="14" spans="1:2" x14ac:dyDescent="0.25">
      <c r="A14" s="1" t="str">
        <f ca="1">IFERROR(VLOOKUP(ROW()-1,Рабочий!$J:$L,3,0),"")</f>
        <v>004</v>
      </c>
      <c r="B14" s="1">
        <f ca="1">IFERROR(VLOOKUP(ROW()-1,Рабочий!$J:$L,2,0),"")</f>
        <v>29</v>
      </c>
    </row>
    <row r="15" spans="1:2" x14ac:dyDescent="0.25">
      <c r="A15" s="1" t="str">
        <f ca="1">IFERROR(VLOOKUP(ROW()-1,Рабочий!$J:$L,3,0),"")</f>
        <v>004</v>
      </c>
      <c r="B15" s="1">
        <f ca="1">IFERROR(VLOOKUP(ROW()-1,Рабочий!$J:$L,2,0),"")</f>
        <v>108</v>
      </c>
    </row>
    <row r="16" spans="1:2" x14ac:dyDescent="0.25">
      <c r="A16" s="1" t="str">
        <f ca="1">IFERROR(VLOOKUP(ROW()-1,Рабочий!$J:$L,3,0),"")</f>
        <v>005</v>
      </c>
      <c r="B16" s="1">
        <f ca="1">IFERROR(VLOOKUP(ROW()-1,Рабочий!$J:$L,2,0),"")</f>
        <v>20</v>
      </c>
    </row>
    <row r="17" spans="1:2" x14ac:dyDescent="0.25">
      <c r="A17" s="1" t="str">
        <f ca="1">IFERROR(VLOOKUP(ROW()-1,Рабочий!$J:$L,3,0),"")</f>
        <v>005</v>
      </c>
      <c r="B17" s="1">
        <f ca="1">IFERROR(VLOOKUP(ROW()-1,Рабочий!$J:$L,2,0),"")</f>
        <v>39</v>
      </c>
    </row>
    <row r="18" spans="1:2" x14ac:dyDescent="0.25">
      <c r="A18" s="1" t="str">
        <f ca="1">IFERROR(VLOOKUP(ROW()-1,Рабочий!$J:$L,3,0),"")</f>
        <v>005</v>
      </c>
      <c r="B18" s="1">
        <f ca="1">IFERROR(VLOOKUP(ROW()-1,Рабочий!$J:$L,2,0),"")</f>
        <v>225</v>
      </c>
    </row>
    <row r="19" spans="1:2" x14ac:dyDescent="0.25">
      <c r="A19" s="1" t="str">
        <f ca="1">IFERROR(VLOOKUP(ROW()-1,Рабочий!$J:$L,3,0),"")</f>
        <v>005</v>
      </c>
      <c r="B19" s="1">
        <f ca="1">IFERROR(VLOOKUP(ROW()-1,Рабочий!$J:$L,2,0),"")</f>
        <v>63</v>
      </c>
    </row>
    <row r="20" spans="1:2" x14ac:dyDescent="0.25">
      <c r="A20" s="1" t="str">
        <f ca="1">IFERROR(VLOOKUP(ROW()-1,Рабочий!$J:$L,3,0),"")</f>
        <v>006</v>
      </c>
      <c r="B20" s="1">
        <f ca="1">IFERROR(VLOOKUP(ROW()-1,Рабочий!$J:$L,2,0),"")</f>
        <v>327</v>
      </c>
    </row>
    <row r="21" spans="1:2" x14ac:dyDescent="0.25">
      <c r="A21" s="1" t="str">
        <f ca="1">IFERROR(VLOOKUP(ROW()-1,Рабочий!$J:$L,3,0),"")</f>
        <v>006</v>
      </c>
      <c r="B21" s="1">
        <f ca="1">IFERROR(VLOOKUP(ROW()-1,Рабочий!$J:$L,2,0),"")</f>
        <v>264</v>
      </c>
    </row>
    <row r="22" spans="1:2" x14ac:dyDescent="0.25">
      <c r="A22" s="1" t="str">
        <f ca="1">IFERROR(VLOOKUP(ROW()-1,Рабочий!$J:$L,3,0),"")</f>
        <v>006</v>
      </c>
      <c r="B22" s="1">
        <f ca="1">IFERROR(VLOOKUP(ROW()-1,Рабочий!$J:$L,2,0),"")</f>
        <v>348</v>
      </c>
    </row>
    <row r="23" spans="1:2" x14ac:dyDescent="0.25">
      <c r="A23" s="1" t="str">
        <f ca="1">IFERROR(VLOOKUP(ROW()-1,Рабочий!$J:$L,3,0),"")</f>
        <v>007</v>
      </c>
      <c r="B23" s="1">
        <f ca="1">IFERROR(VLOOKUP(ROW()-1,Рабочий!$J:$L,2,0),"")</f>
        <v>680</v>
      </c>
    </row>
    <row r="24" spans="1:2" x14ac:dyDescent="0.25">
      <c r="A24" s="1" t="str">
        <f ca="1">IFERROR(VLOOKUP(ROW()-1,Рабочий!$J:$L,3,0),"")</f>
        <v>007</v>
      </c>
      <c r="B24" s="1">
        <f ca="1">IFERROR(VLOOKUP(ROW()-1,Рабочий!$J:$L,2,0),"")</f>
        <v>679</v>
      </c>
    </row>
    <row r="25" spans="1:2" x14ac:dyDescent="0.25">
      <c r="A25" s="1" t="str">
        <f ca="1">IFERROR(VLOOKUP(ROW()-1,Рабочий!$J:$L,3,0),"")</f>
        <v>007</v>
      </c>
      <c r="B25" s="1">
        <f ca="1">IFERROR(VLOOKUP(ROW()-1,Рабочий!$J:$L,2,0),"")</f>
        <v>615</v>
      </c>
    </row>
    <row r="26" spans="1:2" x14ac:dyDescent="0.25">
      <c r="A26" s="1" t="str">
        <f ca="1">IFERROR(VLOOKUP(ROW()-1,Рабочий!$J:$L,3,0),"")</f>
        <v>008</v>
      </c>
      <c r="B26" s="1">
        <f ca="1">IFERROR(VLOOKUP(ROW()-1,Рабочий!$J:$L,2,0),"")</f>
        <v>556</v>
      </c>
    </row>
    <row r="27" spans="1:2" x14ac:dyDescent="0.25">
      <c r="A27" s="1" t="str">
        <f ca="1">IFERROR(VLOOKUP(ROW()-1,Рабочий!$J:$L,3,0),"")</f>
        <v>008</v>
      </c>
      <c r="B27" s="1">
        <f ca="1">IFERROR(VLOOKUP(ROW()-1,Рабочий!$J:$L,2,0),"")</f>
        <v>50</v>
      </c>
    </row>
    <row r="28" spans="1:2" x14ac:dyDescent="0.25">
      <c r="A28" s="1" t="str">
        <f ca="1">IFERROR(VLOOKUP(ROW()-1,Рабочий!$J:$L,3,0),"")</f>
        <v>008</v>
      </c>
      <c r="B28" s="1">
        <f ca="1">IFERROR(VLOOKUP(ROW()-1,Рабочий!$J:$L,2,0),"")</f>
        <v>646</v>
      </c>
    </row>
    <row r="29" spans="1:2" x14ac:dyDescent="0.25">
      <c r="A29" s="1" t="str">
        <f ca="1">IFERROR(VLOOKUP(ROW()-1,Рабочий!$J:$L,3,0),"")</f>
        <v>008</v>
      </c>
      <c r="B29" s="1">
        <f ca="1">IFERROR(VLOOKUP(ROW()-1,Рабочий!$J:$L,2,0),"")</f>
        <v>458</v>
      </c>
    </row>
    <row r="30" spans="1:2" x14ac:dyDescent="0.25">
      <c r="A30" s="1" t="str">
        <f ca="1">IFERROR(VLOOKUP(ROW()-1,Рабочий!$J:$L,3,0),"")</f>
        <v>009</v>
      </c>
      <c r="B30" s="1">
        <f ca="1">IFERROR(VLOOKUP(ROW()-1,Рабочий!$J:$L,2,0),"")</f>
        <v>597</v>
      </c>
    </row>
    <row r="31" spans="1:2" x14ac:dyDescent="0.25">
      <c r="A31" s="1" t="str">
        <f ca="1">IFERROR(VLOOKUP(ROW()-1,Рабочий!$J:$L,3,0),"")</f>
        <v>009</v>
      </c>
      <c r="B31" s="1">
        <f ca="1">IFERROR(VLOOKUP(ROW()-1,Рабочий!$J:$L,2,0),"")</f>
        <v>598</v>
      </c>
    </row>
    <row r="32" spans="1:2" x14ac:dyDescent="0.25">
      <c r="A32" s="1" t="str">
        <f ca="1">IFERROR(VLOOKUP(ROW()-1,Рабочий!$J:$L,3,0),"")</f>
        <v>009</v>
      </c>
      <c r="B32" s="1">
        <f ca="1">IFERROR(VLOOKUP(ROW()-1,Рабочий!$J:$L,2,0),"")</f>
        <v>647</v>
      </c>
    </row>
    <row r="33" spans="1:2" x14ac:dyDescent="0.25">
      <c r="A33" s="1" t="str">
        <f ca="1">IFERROR(VLOOKUP(ROW()-1,Рабочий!$J:$L,3,0),"")</f>
        <v>010</v>
      </c>
      <c r="B33" s="1">
        <f ca="1">IFERROR(VLOOKUP(ROW()-1,Рабочий!$J:$L,2,0),"")</f>
        <v>555</v>
      </c>
    </row>
    <row r="34" spans="1:2" x14ac:dyDescent="0.25">
      <c r="A34" s="1" t="str">
        <f ca="1">IFERROR(VLOOKUP(ROW()-1,Рабочий!$J:$L,3,0),"")</f>
        <v>010</v>
      </c>
      <c r="B34" s="1">
        <f ca="1">IFERROR(VLOOKUP(ROW()-1,Рабочий!$J:$L,2,0),"")</f>
        <v>277</v>
      </c>
    </row>
    <row r="35" spans="1:2" x14ac:dyDescent="0.25">
      <c r="A35" s="1" t="str">
        <f ca="1">IFERROR(VLOOKUP(ROW()-1,Рабочий!$J:$L,3,0),"")</f>
        <v>010</v>
      </c>
      <c r="B35" s="1">
        <f ca="1">IFERROR(VLOOKUP(ROW()-1,Рабочий!$J:$L,2,0),"")</f>
        <v>151</v>
      </c>
    </row>
    <row r="36" spans="1:2" x14ac:dyDescent="0.25">
      <c r="A36" s="1" t="str">
        <f ca="1">IFERROR(VLOOKUP(ROW()-1,Рабочий!$J:$L,3,0),"")</f>
        <v>010</v>
      </c>
      <c r="B36" s="1">
        <f ca="1">IFERROR(VLOOKUP(ROW()-1,Рабочий!$J:$L,2,0),"")</f>
        <v>565</v>
      </c>
    </row>
    <row r="37" spans="1:2" x14ac:dyDescent="0.25">
      <c r="A37" s="1" t="str">
        <f ca="1">IFERROR(VLOOKUP(ROW()-1,Рабочий!$J:$L,3,0),"")</f>
        <v>011</v>
      </c>
      <c r="B37" s="1">
        <f ca="1">IFERROR(VLOOKUP(ROW()-1,Рабочий!$J:$L,2,0),"")</f>
        <v>145</v>
      </c>
    </row>
    <row r="38" spans="1:2" x14ac:dyDescent="0.25">
      <c r="A38" s="1" t="str">
        <f ca="1">IFERROR(VLOOKUP(ROW()-1,Рабочий!$J:$L,3,0),"")</f>
        <v>011</v>
      </c>
      <c r="B38" s="1">
        <f ca="1">IFERROR(VLOOKUP(ROW()-1,Рабочий!$J:$L,2,0),"")</f>
        <v>61</v>
      </c>
    </row>
    <row r="39" spans="1:2" x14ac:dyDescent="0.25">
      <c r="A39" s="1" t="str">
        <f ca="1">IFERROR(VLOOKUP(ROW()-1,Рабочий!$J:$L,3,0),"")</f>
        <v>011</v>
      </c>
      <c r="B39" s="1">
        <f ca="1">IFERROR(VLOOKUP(ROW()-1,Рабочий!$J:$L,2,0),"")</f>
        <v>503</v>
      </c>
    </row>
    <row r="40" spans="1:2" x14ac:dyDescent="0.25">
      <c r="A40" s="1" t="str">
        <f ca="1">IFERROR(VLOOKUP(ROW()-1,Рабочий!$J:$L,3,0),"")</f>
        <v>011</v>
      </c>
      <c r="B40" s="1">
        <f ca="1">IFERROR(VLOOKUP(ROW()-1,Рабочий!$J:$L,2,0),"")</f>
        <v>150</v>
      </c>
    </row>
    <row r="41" spans="1:2" x14ac:dyDescent="0.25">
      <c r="A41" s="1" t="str">
        <f ca="1">IFERROR(VLOOKUP(ROW()-1,Рабочий!$J:$L,3,0),"")</f>
        <v>012</v>
      </c>
      <c r="B41" s="1">
        <f ca="1">IFERROR(VLOOKUP(ROW()-1,Рабочий!$J:$L,2,0),"")</f>
        <v>443</v>
      </c>
    </row>
    <row r="42" spans="1:2" x14ac:dyDescent="0.25">
      <c r="A42" s="1" t="str">
        <f ca="1">IFERROR(VLOOKUP(ROW()-1,Рабочий!$J:$L,3,0),"")</f>
        <v>012</v>
      </c>
      <c r="B42" s="1">
        <f ca="1">IFERROR(VLOOKUP(ROW()-1,Рабочий!$J:$L,2,0),"")</f>
        <v>116</v>
      </c>
    </row>
    <row r="43" spans="1:2" x14ac:dyDescent="0.25">
      <c r="A43" s="1" t="str">
        <f ca="1">IFERROR(VLOOKUP(ROW()-1,Рабочий!$J:$L,3,0),"")</f>
        <v>012</v>
      </c>
      <c r="B43" s="1">
        <f ca="1">IFERROR(VLOOKUP(ROW()-1,Рабочий!$J:$L,2,0),"")</f>
        <v>117</v>
      </c>
    </row>
    <row r="44" spans="1:2" x14ac:dyDescent="0.25">
      <c r="A44" s="1" t="str">
        <f ca="1">IFERROR(VLOOKUP(ROW()-1,Рабочий!$J:$L,3,0),"")</f>
        <v>013</v>
      </c>
      <c r="B44" s="1">
        <f ca="1">IFERROR(VLOOKUP(ROW()-1,Рабочий!$J:$L,2,0),"")</f>
        <v>668</v>
      </c>
    </row>
    <row r="45" spans="1:2" x14ac:dyDescent="0.25">
      <c r="A45" s="1" t="str">
        <f ca="1">IFERROR(VLOOKUP(ROW()-1,Рабочий!$J:$L,3,0),"")</f>
        <v>013</v>
      </c>
      <c r="B45" s="1">
        <f ca="1">IFERROR(VLOOKUP(ROW()-1,Рабочий!$J:$L,2,0),"")</f>
        <v>666</v>
      </c>
    </row>
    <row r="46" spans="1:2" x14ac:dyDescent="0.25">
      <c r="A46" s="1" t="str">
        <f ca="1">IFERROR(VLOOKUP(ROW()-1,Рабочий!$J:$L,3,0),"")</f>
        <v>013</v>
      </c>
      <c r="B46" s="1">
        <f ca="1">IFERROR(VLOOKUP(ROW()-1,Рабочий!$J:$L,2,0),"")</f>
        <v>111</v>
      </c>
    </row>
    <row r="47" spans="1:2" x14ac:dyDescent="0.25">
      <c r="A47" s="1" t="str">
        <f ca="1">IFERROR(VLOOKUP(ROW()-1,Рабочий!$J:$L,3,0),"")</f>
        <v>014</v>
      </c>
      <c r="B47" s="1">
        <f ca="1">IFERROR(VLOOKUP(ROW()-1,Рабочий!$J:$L,2,0),"")</f>
        <v>592</v>
      </c>
    </row>
    <row r="48" spans="1:2" x14ac:dyDescent="0.25">
      <c r="A48" s="1" t="str">
        <f ca="1">IFERROR(VLOOKUP(ROW()-1,Рабочий!$J:$L,3,0),"")</f>
        <v>014</v>
      </c>
      <c r="B48" s="1">
        <f ca="1">IFERROR(VLOOKUP(ROW()-1,Рабочий!$J:$L,2,0),"")</f>
        <v>699</v>
      </c>
    </row>
    <row r="49" spans="1:2" x14ac:dyDescent="0.25">
      <c r="A49" s="1" t="str">
        <f ca="1">IFERROR(VLOOKUP(ROW()-1,Рабочий!$J:$L,3,0),"")</f>
        <v>014</v>
      </c>
      <c r="B49" s="1">
        <f ca="1">IFERROR(VLOOKUP(ROW()-1,Рабочий!$J:$L,2,0),"")</f>
        <v>595</v>
      </c>
    </row>
    <row r="50" spans="1:2" x14ac:dyDescent="0.25">
      <c r="A50" s="1" t="str">
        <f ca="1">IFERROR(VLOOKUP(ROW()-1,Рабочий!$J:$L,3,0),"")</f>
        <v>015</v>
      </c>
      <c r="B50" s="1">
        <f ca="1">IFERROR(VLOOKUP(ROW()-1,Рабочий!$J:$L,2,0),"")</f>
        <v>181</v>
      </c>
    </row>
    <row r="51" spans="1:2" x14ac:dyDescent="0.25">
      <c r="A51" s="1" t="str">
        <f ca="1">IFERROR(VLOOKUP(ROW()-1,Рабочий!$J:$L,3,0),"")</f>
        <v>015</v>
      </c>
      <c r="B51" s="1">
        <f ca="1">IFERROR(VLOOKUP(ROW()-1,Рабочий!$J:$L,2,0),"")</f>
        <v>5</v>
      </c>
    </row>
    <row r="52" spans="1:2" x14ac:dyDescent="0.25">
      <c r="A52" s="1" t="str">
        <f ca="1">IFERROR(VLOOKUP(ROW()-1,Рабочий!$J:$L,3,0),"")</f>
        <v>015</v>
      </c>
      <c r="B52" s="1">
        <f ca="1">IFERROR(VLOOKUP(ROW()-1,Рабочий!$J:$L,2,0),"")</f>
        <v>687</v>
      </c>
    </row>
    <row r="53" spans="1:2" x14ac:dyDescent="0.25">
      <c r="A53" s="1" t="str">
        <f ca="1">IFERROR(VLOOKUP(ROW()-1,Рабочий!$J:$L,3,0),"")</f>
        <v>015</v>
      </c>
      <c r="B53" s="1">
        <f ca="1">IFERROR(VLOOKUP(ROW()-1,Рабочий!$J:$L,2,0),"")</f>
        <v>343</v>
      </c>
    </row>
    <row r="54" spans="1:2" x14ac:dyDescent="0.25">
      <c r="A54" s="1" t="str">
        <f ca="1">IFERROR(VLOOKUP(ROW()-1,Рабочий!$J:$L,3,0),"")</f>
        <v>016</v>
      </c>
      <c r="B54" s="1">
        <f ca="1">IFERROR(VLOOKUP(ROW()-1,Рабочий!$J:$L,2,0),"")</f>
        <v>541</v>
      </c>
    </row>
    <row r="55" spans="1:2" x14ac:dyDescent="0.25">
      <c r="A55" s="1" t="str">
        <f ca="1">IFERROR(VLOOKUP(ROW()-1,Рабочий!$J:$L,3,0),"")</f>
        <v>016</v>
      </c>
      <c r="B55" s="1">
        <f ca="1">IFERROR(VLOOKUP(ROW()-1,Рабочий!$J:$L,2,0),"")</f>
        <v>542</v>
      </c>
    </row>
    <row r="56" spans="1:2" x14ac:dyDescent="0.25">
      <c r="A56" s="1" t="str">
        <f ca="1">IFERROR(VLOOKUP(ROW()-1,Рабочий!$J:$L,3,0),"")</f>
        <v>016</v>
      </c>
      <c r="B56" s="1">
        <f ca="1">IFERROR(VLOOKUP(ROW()-1,Рабочий!$J:$L,2,0),"")</f>
        <v>308</v>
      </c>
    </row>
    <row r="57" spans="1:2" x14ac:dyDescent="0.25">
      <c r="A57" s="1" t="str">
        <f ca="1">IFERROR(VLOOKUP(ROW()-1,Рабочий!$J:$L,3,0),"")</f>
        <v>017</v>
      </c>
      <c r="B57" s="1">
        <f ca="1">IFERROR(VLOOKUP(ROW()-1,Рабочий!$J:$L,2,0),"")</f>
        <v>655</v>
      </c>
    </row>
    <row r="58" spans="1:2" x14ac:dyDescent="0.25">
      <c r="A58" s="1" t="str">
        <f ca="1">IFERROR(VLOOKUP(ROW()-1,Рабочий!$J:$L,3,0),"")</f>
        <v>017</v>
      </c>
      <c r="B58" s="1">
        <f ca="1">IFERROR(VLOOKUP(ROW()-1,Рабочий!$J:$L,2,0),"")</f>
        <v>57</v>
      </c>
    </row>
    <row r="59" spans="1:2" x14ac:dyDescent="0.25">
      <c r="A59" s="1" t="str">
        <f ca="1">IFERROR(VLOOKUP(ROW()-1,Рабочий!$J:$L,3,0),"")</f>
        <v>017</v>
      </c>
      <c r="B59" s="1">
        <f ca="1">IFERROR(VLOOKUP(ROW()-1,Рабочий!$J:$L,2,0),"")</f>
        <v>239</v>
      </c>
    </row>
    <row r="60" spans="1:2" x14ac:dyDescent="0.25">
      <c r="A60" s="1" t="str">
        <f ca="1">IFERROR(VLOOKUP(ROW()-1,Рабочий!$J:$L,3,0),"")</f>
        <v>017</v>
      </c>
      <c r="B60" s="1">
        <f ca="1">IFERROR(VLOOKUP(ROW()-1,Рабочий!$J:$L,2,0),"")</f>
        <v>65</v>
      </c>
    </row>
    <row r="61" spans="1:2" x14ac:dyDescent="0.25">
      <c r="A61" s="1" t="str">
        <f ca="1">IFERROR(VLOOKUP(ROW()-1,Рабочий!$J:$L,3,0),"")</f>
        <v>018</v>
      </c>
      <c r="B61" s="1">
        <f ca="1">IFERROR(VLOOKUP(ROW()-1,Рабочий!$J:$L,2,0),"")</f>
        <v>34</v>
      </c>
    </row>
    <row r="62" spans="1:2" x14ac:dyDescent="0.25">
      <c r="A62" s="1" t="str">
        <f ca="1">IFERROR(VLOOKUP(ROW()-1,Рабочий!$J:$L,3,0),"")</f>
        <v>018</v>
      </c>
      <c r="B62" s="1">
        <f ca="1">IFERROR(VLOOKUP(ROW()-1,Рабочий!$J:$L,2,0),"")</f>
        <v>45</v>
      </c>
    </row>
    <row r="63" spans="1:2" x14ac:dyDescent="0.25">
      <c r="A63" s="1" t="str">
        <f ca="1">IFERROR(VLOOKUP(ROW()-1,Рабочий!$J:$L,3,0),"")</f>
        <v>018</v>
      </c>
      <c r="B63" s="1">
        <f ca="1">IFERROR(VLOOKUP(ROW()-1,Рабочий!$J:$L,2,0),"")</f>
        <v>76</v>
      </c>
    </row>
    <row r="64" spans="1:2" x14ac:dyDescent="0.25">
      <c r="A64" s="1" t="str">
        <f ca="1">IFERROR(VLOOKUP(ROW()-1,Рабочий!$J:$L,3,0),"")</f>
        <v>018</v>
      </c>
      <c r="B64" s="1">
        <f ca="1">IFERROR(VLOOKUP(ROW()-1,Рабочий!$J:$L,2,0),"")</f>
        <v>142</v>
      </c>
    </row>
    <row r="65" spans="1:2" x14ac:dyDescent="0.25">
      <c r="A65" s="1" t="str">
        <f ca="1">IFERROR(VLOOKUP(ROW()-1,Рабочий!$J:$L,3,0),"")</f>
        <v>019</v>
      </c>
      <c r="B65" s="1">
        <f ca="1">IFERROR(VLOOKUP(ROW()-1,Рабочий!$J:$L,2,0),"")</f>
        <v>603</v>
      </c>
    </row>
    <row r="66" spans="1:2" x14ac:dyDescent="0.25">
      <c r="A66" s="1" t="str">
        <f ca="1">IFERROR(VLOOKUP(ROW()-1,Рабочий!$J:$L,3,0),"")</f>
        <v>019</v>
      </c>
      <c r="B66" s="1">
        <f ca="1">IFERROR(VLOOKUP(ROW()-1,Рабочий!$J:$L,2,0),"")</f>
        <v>202</v>
      </c>
    </row>
    <row r="67" spans="1:2" x14ac:dyDescent="0.25">
      <c r="A67" s="1" t="str">
        <f ca="1">IFERROR(VLOOKUP(ROW()-1,Рабочий!$J:$L,3,0),"")</f>
        <v>019</v>
      </c>
      <c r="B67" s="1">
        <f ca="1">IFERROR(VLOOKUP(ROW()-1,Рабочий!$J:$L,2,0),"")</f>
        <v>448</v>
      </c>
    </row>
    <row r="68" spans="1:2" x14ac:dyDescent="0.25">
      <c r="A68" s="1" t="str">
        <f ca="1">IFERROR(VLOOKUP(ROW()-1,Рабочий!$J:$L,3,0),"")</f>
        <v>020</v>
      </c>
      <c r="B68" s="1">
        <f ca="1">IFERROR(VLOOKUP(ROW()-1,Рабочий!$J:$L,2,0),"")</f>
        <v>557</v>
      </c>
    </row>
    <row r="69" spans="1:2" x14ac:dyDescent="0.25">
      <c r="A69" s="1" t="str">
        <f ca="1">IFERROR(VLOOKUP(ROW()-1,Рабочий!$J:$L,3,0),"")</f>
        <v>020</v>
      </c>
      <c r="B69" s="1">
        <f ca="1">IFERROR(VLOOKUP(ROW()-1,Рабочий!$J:$L,2,0),"")</f>
        <v>447</v>
      </c>
    </row>
    <row r="70" spans="1:2" x14ac:dyDescent="0.25">
      <c r="A70" s="1" t="str">
        <f ca="1">IFERROR(VLOOKUP(ROW()-1,Рабочий!$J:$L,3,0),"")</f>
        <v>020</v>
      </c>
      <c r="B70" s="1">
        <f ca="1">IFERROR(VLOOKUP(ROW()-1,Рабочий!$J:$L,2,0),"")</f>
        <v>405</v>
      </c>
    </row>
    <row r="71" spans="1:2" x14ac:dyDescent="0.25">
      <c r="A71" s="1" t="str">
        <f ca="1">IFERROR(VLOOKUP(ROW()-1,Рабочий!$J:$L,3,0),"")</f>
        <v>020</v>
      </c>
      <c r="B71" s="1">
        <f ca="1">IFERROR(VLOOKUP(ROW()-1,Рабочий!$J:$L,2,0),"")</f>
        <v>457</v>
      </c>
    </row>
    <row r="72" spans="1:2" x14ac:dyDescent="0.25">
      <c r="A72" s="1" t="str">
        <f ca="1">IFERROR(VLOOKUP(ROW()-1,Рабочий!$J:$L,3,0),"")</f>
        <v>021</v>
      </c>
      <c r="B72" s="1">
        <f ca="1">IFERROR(VLOOKUP(ROW()-1,Рабочий!$J:$L,2,0),"")</f>
        <v>262</v>
      </c>
    </row>
    <row r="73" spans="1:2" x14ac:dyDescent="0.25">
      <c r="A73" s="1" t="str">
        <f ca="1">IFERROR(VLOOKUP(ROW()-1,Рабочий!$J:$L,3,0),"")</f>
        <v>021</v>
      </c>
      <c r="B73" s="1">
        <f ca="1">IFERROR(VLOOKUP(ROW()-1,Рабочий!$J:$L,2,0),"")</f>
        <v>421</v>
      </c>
    </row>
    <row r="74" spans="1:2" x14ac:dyDescent="0.25">
      <c r="A74" s="1" t="str">
        <f ca="1">IFERROR(VLOOKUP(ROW()-1,Рабочий!$J:$L,3,0),"")</f>
        <v>021</v>
      </c>
      <c r="B74" s="1">
        <f ca="1">IFERROR(VLOOKUP(ROW()-1,Рабочий!$J:$L,2,0),"")</f>
        <v>422</v>
      </c>
    </row>
    <row r="75" spans="1:2" x14ac:dyDescent="0.25">
      <c r="A75" s="1" t="str">
        <f ca="1">IFERROR(VLOOKUP(ROW()-1,Рабочий!$J:$L,3,0),"")</f>
        <v>022</v>
      </c>
      <c r="B75" s="1">
        <f ca="1">IFERROR(VLOOKUP(ROW()-1,Рабочий!$J:$L,2,0),"")</f>
        <v>366</v>
      </c>
    </row>
    <row r="76" spans="1:2" x14ac:dyDescent="0.25">
      <c r="A76" s="1" t="str">
        <f ca="1">IFERROR(VLOOKUP(ROW()-1,Рабочий!$J:$L,3,0),"")</f>
        <v>022</v>
      </c>
      <c r="B76" s="1">
        <f ca="1">IFERROR(VLOOKUP(ROW()-1,Рабочий!$J:$L,2,0),"")</f>
        <v>51</v>
      </c>
    </row>
    <row r="77" spans="1:2" x14ac:dyDescent="0.25">
      <c r="A77" s="1" t="str">
        <f ca="1">IFERROR(VLOOKUP(ROW()-1,Рабочий!$J:$L,3,0),"")</f>
        <v>022</v>
      </c>
      <c r="B77" s="1">
        <f ca="1">IFERROR(VLOOKUP(ROW()-1,Рабочий!$J:$L,2,0),"")</f>
        <v>75</v>
      </c>
    </row>
    <row r="78" spans="1:2" x14ac:dyDescent="0.25">
      <c r="A78" s="1" t="str">
        <f ca="1">IFERROR(VLOOKUP(ROW()-1,Рабочий!$J:$L,3,0),"")</f>
        <v>022</v>
      </c>
      <c r="B78" s="1">
        <f ca="1">IFERROR(VLOOKUP(ROW()-1,Рабочий!$J:$L,2,0),"")</f>
        <v>417</v>
      </c>
    </row>
    <row r="79" spans="1:2" x14ac:dyDescent="0.25">
      <c r="A79" s="1" t="str">
        <f ca="1">IFERROR(VLOOKUP(ROW()-1,Рабочий!$J:$L,3,0),"")</f>
        <v>023</v>
      </c>
      <c r="B79" s="1">
        <f ca="1">IFERROR(VLOOKUP(ROW()-1,Рабочий!$J:$L,2,0),"")</f>
        <v>464</v>
      </c>
    </row>
    <row r="80" spans="1:2" x14ac:dyDescent="0.25">
      <c r="A80" s="1" t="str">
        <f ca="1">IFERROR(VLOOKUP(ROW()-1,Рабочий!$J:$L,3,0),"")</f>
        <v>023</v>
      </c>
      <c r="B80" s="1">
        <f ca="1">IFERROR(VLOOKUP(ROW()-1,Рабочий!$J:$L,2,0),"")</f>
        <v>82</v>
      </c>
    </row>
    <row r="81" spans="1:2" x14ac:dyDescent="0.25">
      <c r="A81" s="1" t="str">
        <f ca="1">IFERROR(VLOOKUP(ROW()-1,Рабочий!$J:$L,3,0),"")</f>
        <v>023</v>
      </c>
      <c r="B81" s="1">
        <f ca="1">IFERROR(VLOOKUP(ROW()-1,Рабочий!$J:$L,2,0),"")</f>
        <v>686</v>
      </c>
    </row>
    <row r="82" spans="1:2" x14ac:dyDescent="0.25">
      <c r="A82" s="1" t="str">
        <f ca="1">IFERROR(VLOOKUP(ROW()-1,Рабочий!$J:$L,3,0),"")</f>
        <v>024</v>
      </c>
      <c r="B82" s="1">
        <f ca="1">IFERROR(VLOOKUP(ROW()-1,Рабочий!$J:$L,2,0),"")</f>
        <v>70</v>
      </c>
    </row>
    <row r="83" spans="1:2" x14ac:dyDescent="0.25">
      <c r="A83" s="1" t="str">
        <f ca="1">IFERROR(VLOOKUP(ROW()-1,Рабочий!$J:$L,3,0),"")</f>
        <v>024</v>
      </c>
      <c r="B83" s="1">
        <f ca="1">IFERROR(VLOOKUP(ROW()-1,Рабочий!$J:$L,2,0),"")</f>
        <v>71</v>
      </c>
    </row>
    <row r="84" spans="1:2" x14ac:dyDescent="0.25">
      <c r="A84" s="1" t="str">
        <f ca="1">IFERROR(VLOOKUP(ROW()-1,Рабочий!$J:$L,3,0),"")</f>
        <v>024</v>
      </c>
      <c r="B84" s="1">
        <f ca="1">IFERROR(VLOOKUP(ROW()-1,Рабочий!$J:$L,2,0),"")</f>
        <v>210</v>
      </c>
    </row>
    <row r="85" spans="1:2" x14ac:dyDescent="0.25">
      <c r="A85" s="1" t="str">
        <f ca="1">IFERROR(VLOOKUP(ROW()-1,Рабочий!$J:$L,3,0),"")</f>
        <v>025</v>
      </c>
      <c r="B85" s="1">
        <f ca="1">IFERROR(VLOOKUP(ROW()-1,Рабочий!$J:$L,2,0),"")</f>
        <v>554</v>
      </c>
    </row>
    <row r="86" spans="1:2" x14ac:dyDescent="0.25">
      <c r="A86" s="1" t="str">
        <f ca="1">IFERROR(VLOOKUP(ROW()-1,Рабочий!$J:$L,3,0),"")</f>
        <v>025</v>
      </c>
      <c r="B86" s="1">
        <f ca="1">IFERROR(VLOOKUP(ROW()-1,Рабочий!$J:$L,2,0),"")</f>
        <v>23</v>
      </c>
    </row>
    <row r="87" spans="1:2" x14ac:dyDescent="0.25">
      <c r="A87" s="1" t="str">
        <f ca="1">IFERROR(VLOOKUP(ROW()-1,Рабочий!$J:$L,3,0),"")</f>
        <v>025</v>
      </c>
      <c r="B87" s="1">
        <f ca="1">IFERROR(VLOOKUP(ROW()-1,Рабочий!$J:$L,2,0),"")</f>
        <v>700</v>
      </c>
    </row>
    <row r="88" spans="1:2" x14ac:dyDescent="0.25">
      <c r="A88" s="1" t="str">
        <f ca="1">IFERROR(VLOOKUP(ROW()-1,Рабочий!$J:$L,3,0),"")</f>
        <v>026</v>
      </c>
      <c r="B88" s="1">
        <f ca="1">IFERROR(VLOOKUP(ROW()-1,Рабочий!$J:$L,2,0),"")</f>
        <v>460</v>
      </c>
    </row>
    <row r="89" spans="1:2" x14ac:dyDescent="0.25">
      <c r="A89" s="1" t="str">
        <f ca="1">IFERROR(VLOOKUP(ROW()-1,Рабочий!$J:$L,3,0),"")</f>
        <v>026</v>
      </c>
      <c r="B89" s="1">
        <f ca="1">IFERROR(VLOOKUP(ROW()-1,Рабочий!$J:$L,2,0),"")</f>
        <v>707</v>
      </c>
    </row>
    <row r="90" spans="1:2" x14ac:dyDescent="0.25">
      <c r="A90" s="1" t="str">
        <f ca="1">IFERROR(VLOOKUP(ROW()-1,Рабочий!$J:$L,3,0),"")</f>
        <v>026</v>
      </c>
      <c r="B90" s="1">
        <f ca="1">IFERROR(VLOOKUP(ROW()-1,Рабочий!$J:$L,2,0),"")</f>
        <v>459</v>
      </c>
    </row>
    <row r="91" spans="1:2" x14ac:dyDescent="0.25">
      <c r="A91" s="1" t="str">
        <f ca="1">IFERROR(VLOOKUP(ROW()-1,Рабочий!$J:$L,3,0),"")</f>
        <v>027</v>
      </c>
      <c r="B91" s="1">
        <f ca="1">IFERROR(VLOOKUP(ROW()-1,Рабочий!$J:$L,2,0),"")</f>
        <v>682</v>
      </c>
    </row>
    <row r="92" spans="1:2" x14ac:dyDescent="0.25">
      <c r="A92" s="1" t="str">
        <f ca="1">IFERROR(VLOOKUP(ROW()-1,Рабочий!$J:$L,3,0),"")</f>
        <v>027</v>
      </c>
      <c r="B92" s="1">
        <f ca="1">IFERROR(VLOOKUP(ROW()-1,Рабочий!$J:$L,2,0),"")</f>
        <v>708</v>
      </c>
    </row>
    <row r="93" spans="1:2" x14ac:dyDescent="0.25">
      <c r="A93" s="1" t="str">
        <f ca="1">IFERROR(VLOOKUP(ROW()-1,Рабочий!$J:$L,3,0),"")</f>
        <v/>
      </c>
      <c r="B93" s="1" t="str">
        <f ca="1">IFERROR(VLOOKUP(ROW()-1,Рабочий!$J:$L,2,0),"")</f>
        <v/>
      </c>
    </row>
    <row r="94" spans="1:2" x14ac:dyDescent="0.25">
      <c r="A94" s="1" t="str">
        <f ca="1">IFERROR(VLOOKUP(ROW()-1,Рабочий!$J:$L,3,0),"")</f>
        <v/>
      </c>
      <c r="B94" s="1" t="str">
        <f ca="1">IFERROR(VLOOKUP(ROW()-1,Рабочий!$J:$L,2,0),"")</f>
        <v/>
      </c>
    </row>
    <row r="95" spans="1:2" x14ac:dyDescent="0.25">
      <c r="A95" s="1" t="str">
        <f ca="1">IFERROR(VLOOKUP(ROW()-1,Рабочий!$J:$L,3,0),"")</f>
        <v/>
      </c>
      <c r="B95" s="1" t="str">
        <f ca="1">IFERROR(VLOOKUP(ROW()-1,Рабочий!$J:$L,2,0),"")</f>
        <v/>
      </c>
    </row>
    <row r="96" spans="1:2" x14ac:dyDescent="0.25">
      <c r="A96" s="1" t="str">
        <f ca="1">IFERROR(VLOOKUP(ROW()-1,Рабочий!$J:$L,3,0),"")</f>
        <v/>
      </c>
      <c r="B96" s="1" t="str">
        <f ca="1">IFERROR(VLOOKUP(ROW()-1,Рабочий!$J:$L,2,0),"")</f>
        <v/>
      </c>
    </row>
    <row r="97" spans="1:2" x14ac:dyDescent="0.25">
      <c r="A97" s="1" t="str">
        <f ca="1">IFERROR(VLOOKUP(ROW()-1,Рабочий!$J:$L,3,0),"")</f>
        <v/>
      </c>
      <c r="B97" s="1" t="str">
        <f ca="1">IFERROR(VLOOKUP(ROW()-1,Рабочий!$J:$L,2,0),"")</f>
        <v/>
      </c>
    </row>
    <row r="98" spans="1:2" x14ac:dyDescent="0.25">
      <c r="A98" s="1" t="str">
        <f ca="1">IFERROR(VLOOKUP(ROW()-1,Рабочий!$J:$L,3,0),"")</f>
        <v/>
      </c>
      <c r="B98" s="1" t="str">
        <f ca="1">IFERROR(VLOOKUP(ROW()-1,Рабочий!$J:$L,2,0),"")</f>
        <v/>
      </c>
    </row>
    <row r="99" spans="1:2" x14ac:dyDescent="0.25">
      <c r="A99" s="1" t="str">
        <f ca="1">IFERROR(VLOOKUP(ROW()-1,Рабочий!$J:$L,3,0),"")</f>
        <v/>
      </c>
      <c r="B99" s="1" t="str">
        <f ca="1">IFERROR(VLOOKUP(ROW()-1,Рабочий!$J:$L,2,0),"")</f>
        <v/>
      </c>
    </row>
    <row r="100" spans="1:2" x14ac:dyDescent="0.25">
      <c r="A100" s="1" t="str">
        <f ca="1">IFERROR(VLOOKUP(ROW()-1,Рабочий!$J:$L,3,0),"")</f>
        <v/>
      </c>
      <c r="B100" s="1" t="str">
        <f ca="1">IFERROR(VLOOKUP(ROW()-1,Рабочий!$J:$L,2,0),"")</f>
        <v/>
      </c>
    </row>
    <row r="101" spans="1:2" x14ac:dyDescent="0.25">
      <c r="A101" s="1" t="str">
        <f ca="1">IFERROR(VLOOKUP(ROW()-1,Рабочий!$J:$L,3,0),"")</f>
        <v/>
      </c>
      <c r="B101" s="1" t="str">
        <f ca="1">IFERROR(VLOOKUP(ROW()-1,Рабочий!$J:$L,2,0),"")</f>
        <v/>
      </c>
    </row>
    <row r="102" spans="1:2" x14ac:dyDescent="0.25">
      <c r="A102" s="1" t="str">
        <f ca="1">IFERROR(VLOOKUP(ROW()-1,Рабочий!$J:$L,3,0),"")</f>
        <v/>
      </c>
      <c r="B102" s="1" t="str">
        <f ca="1">IFERROR(VLOOKUP(ROW()-1,Рабочий!$J:$L,2,0),"")</f>
        <v/>
      </c>
    </row>
    <row r="103" spans="1:2" x14ac:dyDescent="0.25">
      <c r="A103" s="1" t="str">
        <f ca="1">IFERROR(VLOOKUP(ROW()-1,Рабочий!$J:$L,3,0),"")</f>
        <v/>
      </c>
      <c r="B103" s="1" t="str">
        <f ca="1">IFERROR(VLOOKUP(ROW()-1,Рабочий!$J:$L,2,0),"")</f>
        <v/>
      </c>
    </row>
    <row r="104" spans="1:2" x14ac:dyDescent="0.25">
      <c r="A104" s="1" t="str">
        <f ca="1">IFERROR(VLOOKUP(ROW()-1,Рабочий!$J:$L,3,0),"")</f>
        <v/>
      </c>
      <c r="B104" s="1" t="str">
        <f ca="1">IFERROR(VLOOKUP(ROW()-1,Рабочий!$J:$L,2,0),"")</f>
        <v/>
      </c>
    </row>
    <row r="105" spans="1:2" x14ac:dyDescent="0.25">
      <c r="A105" s="1" t="str">
        <f ca="1">IFERROR(VLOOKUP(ROW()-1,Рабочий!$J:$L,3,0),"")</f>
        <v/>
      </c>
      <c r="B105" s="1" t="str">
        <f ca="1">IFERROR(VLOOKUP(ROW()-1,Рабочий!$J:$L,2,0),"")</f>
        <v/>
      </c>
    </row>
    <row r="106" spans="1:2" x14ac:dyDescent="0.25">
      <c r="A106" s="1" t="str">
        <f ca="1">IFERROR(VLOOKUP(ROW()-1,Рабочий!$J:$L,3,0),"")</f>
        <v/>
      </c>
      <c r="B106" s="1" t="str">
        <f ca="1">IFERROR(VLOOKUP(ROW()-1,Рабочий!$J:$L,2,0),"")</f>
        <v/>
      </c>
    </row>
    <row r="107" spans="1:2" x14ac:dyDescent="0.25">
      <c r="A107" s="1" t="str">
        <f ca="1">IFERROR(VLOOKUP(ROW()-1,Рабочий!$J:$L,3,0),"")</f>
        <v/>
      </c>
      <c r="B107" s="1" t="str">
        <f ca="1">IFERROR(VLOOKUP(ROW()-1,Рабочий!$J:$L,2,0),"")</f>
        <v/>
      </c>
    </row>
    <row r="108" spans="1:2" x14ac:dyDescent="0.25">
      <c r="A108" s="1" t="str">
        <f ca="1">IFERROR(VLOOKUP(ROW()-1,Рабочий!$J:$L,3,0),"")</f>
        <v/>
      </c>
      <c r="B108" s="1" t="str">
        <f ca="1">IFERROR(VLOOKUP(ROW()-1,Рабочий!$J:$L,2,0),"")</f>
        <v/>
      </c>
    </row>
    <row r="109" spans="1:2" x14ac:dyDescent="0.25">
      <c r="A109" s="1" t="str">
        <f ca="1">IFERROR(VLOOKUP(ROW()-1,Рабочий!$J:$L,3,0),"")</f>
        <v/>
      </c>
      <c r="B109" s="1" t="str">
        <f ca="1">IFERROR(VLOOKUP(ROW()-1,Рабочий!$J:$L,2,0),"")</f>
        <v/>
      </c>
    </row>
    <row r="110" spans="1:2" x14ac:dyDescent="0.25">
      <c r="A110" s="1" t="str">
        <f ca="1">IFERROR(VLOOKUP(ROW()-1,Рабочий!$J:$L,3,0),"")</f>
        <v/>
      </c>
      <c r="B110" s="1" t="str">
        <f ca="1">IFERROR(VLOOKUP(ROW()-1,Рабочий!$J:$L,2,0),"")</f>
        <v/>
      </c>
    </row>
    <row r="111" spans="1:2" x14ac:dyDescent="0.25">
      <c r="A111" s="1" t="str">
        <f ca="1">IFERROR(VLOOKUP(ROW()-1,Рабочий!$J:$L,3,0),"")</f>
        <v/>
      </c>
      <c r="B111" s="1" t="str">
        <f ca="1">IFERROR(VLOOKUP(ROW()-1,Рабочий!$J:$L,2,0),"")</f>
        <v/>
      </c>
    </row>
    <row r="112" spans="1:2" x14ac:dyDescent="0.25">
      <c r="A112" s="1" t="str">
        <f ca="1">IFERROR(VLOOKUP(ROW()-1,Рабочий!$J:$L,3,0),"")</f>
        <v/>
      </c>
      <c r="B112" s="1" t="str">
        <f ca="1">IFERROR(VLOOKUP(ROW()-1,Рабочий!$J:$L,2,0),"")</f>
        <v/>
      </c>
    </row>
    <row r="113" spans="1:2" x14ac:dyDescent="0.25">
      <c r="A113" s="1" t="str">
        <f ca="1">IFERROR(VLOOKUP(ROW()-1,Рабочий!$J:$L,3,0),"")</f>
        <v/>
      </c>
      <c r="B113" s="1" t="str">
        <f ca="1">IFERROR(VLOOKUP(ROW()-1,Рабочий!$J:$L,2,0),"")</f>
        <v/>
      </c>
    </row>
    <row r="114" spans="1:2" x14ac:dyDescent="0.25">
      <c r="A114" s="1" t="str">
        <f ca="1">IFERROR(VLOOKUP(ROW()-1,Рабочий!$J:$L,3,0),"")</f>
        <v/>
      </c>
      <c r="B114" s="1" t="str">
        <f ca="1">IFERROR(VLOOKUP(ROW()-1,Рабочий!$J:$L,2,0),"")</f>
        <v/>
      </c>
    </row>
    <row r="115" spans="1:2" x14ac:dyDescent="0.25">
      <c r="A115" s="1" t="str">
        <f ca="1">IFERROR(VLOOKUP(ROW()-1,Рабочий!$J:$L,3,0),"")</f>
        <v/>
      </c>
      <c r="B115" s="1" t="str">
        <f ca="1">IFERROR(VLOOKUP(ROW()-1,Рабочий!$J:$L,2,0),"")</f>
        <v/>
      </c>
    </row>
    <row r="116" spans="1:2" x14ac:dyDescent="0.25">
      <c r="A116" s="1" t="str">
        <f ca="1">IFERROR(VLOOKUP(ROW()-1,Рабочий!$J:$L,3,0),"")</f>
        <v/>
      </c>
      <c r="B116" s="1" t="str">
        <f ca="1">IFERROR(VLOOKUP(ROW()-1,Рабочий!$J:$L,2,0),"")</f>
        <v/>
      </c>
    </row>
    <row r="117" spans="1:2" x14ac:dyDescent="0.25">
      <c r="A117" s="1" t="str">
        <f ca="1">IFERROR(VLOOKUP(ROW()-1,Рабочий!$J:$L,3,0),"")</f>
        <v/>
      </c>
      <c r="B117" s="1" t="str">
        <f ca="1">IFERROR(VLOOKUP(ROW()-1,Рабочий!$J:$L,2,0),"")</f>
        <v/>
      </c>
    </row>
    <row r="118" spans="1:2" x14ac:dyDescent="0.25">
      <c r="A118" s="1" t="str">
        <f ca="1">IFERROR(VLOOKUP(ROW()-1,Рабочий!$J:$L,3,0),"")</f>
        <v/>
      </c>
      <c r="B118" s="1" t="str">
        <f ca="1">IFERROR(VLOOKUP(ROW()-1,Рабочий!$J:$L,2,0),"")</f>
        <v/>
      </c>
    </row>
    <row r="119" spans="1:2" x14ac:dyDescent="0.25">
      <c r="A119" s="1" t="str">
        <f ca="1">IFERROR(VLOOKUP(ROW()-1,Рабочий!$J:$L,3,0),"")</f>
        <v/>
      </c>
      <c r="B119" s="1" t="str">
        <f ca="1">IFERROR(VLOOKUP(ROW()-1,Рабочий!$J:$L,2,0),"")</f>
        <v/>
      </c>
    </row>
    <row r="120" spans="1:2" x14ac:dyDescent="0.25">
      <c r="A120" s="1" t="str">
        <f ca="1">IFERROR(VLOOKUP(ROW()-1,Рабочий!$J:$L,3,0),"")</f>
        <v/>
      </c>
      <c r="B120" s="1" t="str">
        <f ca="1">IFERROR(VLOOKUP(ROW()-1,Рабочий!$J:$L,2,0),"")</f>
        <v/>
      </c>
    </row>
    <row r="121" spans="1:2" x14ac:dyDescent="0.25">
      <c r="A121" s="1" t="str">
        <f ca="1">IFERROR(VLOOKUP(ROW()-1,Рабочий!$J:$L,3,0),"")</f>
        <v/>
      </c>
      <c r="B121" s="1" t="str">
        <f ca="1">IFERROR(VLOOKUP(ROW()-1,Рабочий!$J:$L,2,0),"")</f>
        <v/>
      </c>
    </row>
    <row r="122" spans="1:2" x14ac:dyDescent="0.25">
      <c r="A122" s="1" t="str">
        <f ca="1">IFERROR(VLOOKUP(ROW()-1,Рабочий!$J:$L,3,0),"")</f>
        <v/>
      </c>
      <c r="B122" s="1" t="str">
        <f ca="1">IFERROR(VLOOKUP(ROW()-1,Рабочий!$J:$L,2,0),"")</f>
        <v/>
      </c>
    </row>
    <row r="123" spans="1:2" x14ac:dyDescent="0.25">
      <c r="A123" s="1" t="str">
        <f ca="1">IFERROR(VLOOKUP(ROW()-1,Рабочий!$J:$L,3,0),"")</f>
        <v/>
      </c>
      <c r="B123" s="1" t="str">
        <f ca="1">IFERROR(VLOOKUP(ROW()-1,Рабочий!$J:$L,2,0),"")</f>
        <v/>
      </c>
    </row>
    <row r="124" spans="1:2" x14ac:dyDescent="0.25">
      <c r="A124" s="1" t="str">
        <f ca="1">IFERROR(VLOOKUP(ROW()-1,Рабочий!$J:$L,3,0),"")</f>
        <v/>
      </c>
      <c r="B124" s="1" t="str">
        <f ca="1">IFERROR(VLOOKUP(ROW()-1,Рабочий!$J:$L,2,0),"")</f>
        <v/>
      </c>
    </row>
    <row r="125" spans="1:2" x14ac:dyDescent="0.25">
      <c r="A125" s="1" t="str">
        <f ca="1">IFERROR(VLOOKUP(ROW()-1,Рабочий!$J:$L,3,0),"")</f>
        <v/>
      </c>
      <c r="B125" s="1" t="str">
        <f ca="1">IFERROR(VLOOKUP(ROW()-1,Рабочий!$J:$L,2,0),"")</f>
        <v/>
      </c>
    </row>
    <row r="126" spans="1:2" x14ac:dyDescent="0.25">
      <c r="A126" s="1" t="str">
        <f ca="1">IFERROR(VLOOKUP(ROW()-1,Рабочий!$J:$L,3,0),"")</f>
        <v/>
      </c>
      <c r="B126" s="1" t="str">
        <f ca="1">IFERROR(VLOOKUP(ROW()-1,Рабочий!$J:$L,2,0),"")</f>
        <v/>
      </c>
    </row>
    <row r="127" spans="1:2" x14ac:dyDescent="0.25">
      <c r="A127" s="1" t="str">
        <f ca="1">IFERROR(VLOOKUP(ROW()-1,Рабочий!$J:$L,3,0),"")</f>
        <v/>
      </c>
      <c r="B127" s="1" t="str">
        <f ca="1">IFERROR(VLOOKUP(ROW()-1,Рабочий!$J:$L,2,0),"")</f>
        <v/>
      </c>
    </row>
    <row r="128" spans="1:2" x14ac:dyDescent="0.25">
      <c r="A128" s="1" t="str">
        <f ca="1">IFERROR(VLOOKUP(ROW()-1,Рабочий!$J:$L,3,0),"")</f>
        <v/>
      </c>
      <c r="B128" s="1" t="str">
        <f ca="1">IFERROR(VLOOKUP(ROW()-1,Рабочий!$J:$L,2,0),"")</f>
        <v/>
      </c>
    </row>
    <row r="129" spans="1:2" x14ac:dyDescent="0.25">
      <c r="A129" s="1" t="str">
        <f ca="1">IFERROR(VLOOKUP(ROW()-1,Рабочий!$J:$L,3,0),"")</f>
        <v/>
      </c>
      <c r="B129" s="1" t="str">
        <f ca="1">IFERROR(VLOOKUP(ROW()-1,Рабочий!$J:$L,2,0),"")</f>
        <v/>
      </c>
    </row>
    <row r="130" spans="1:2" x14ac:dyDescent="0.25">
      <c r="A130" s="1" t="str">
        <f ca="1">IFERROR(VLOOKUP(ROW()-1,Рабочий!$J:$L,3,0),"")</f>
        <v/>
      </c>
      <c r="B130" s="1" t="str">
        <f ca="1">IFERROR(VLOOKUP(ROW()-1,Рабочий!$J:$L,2,0),"")</f>
        <v/>
      </c>
    </row>
    <row r="131" spans="1:2" x14ac:dyDescent="0.25">
      <c r="A131" s="1" t="str">
        <f ca="1">IFERROR(VLOOKUP(ROW()-1,Рабочий!$J:$L,3,0),"")</f>
        <v/>
      </c>
      <c r="B131" s="1" t="str">
        <f ca="1">IFERROR(VLOOKUP(ROW()-1,Рабочий!$J:$L,2,0),"")</f>
        <v/>
      </c>
    </row>
    <row r="132" spans="1:2" x14ac:dyDescent="0.25">
      <c r="A132" s="1" t="str">
        <f ca="1">IFERROR(VLOOKUP(ROW()-1,Рабочий!$J:$L,3,0),"")</f>
        <v/>
      </c>
      <c r="B132" s="1" t="str">
        <f ca="1">IFERROR(VLOOKUP(ROW()-1,Рабочий!$J:$L,2,0),"")</f>
        <v/>
      </c>
    </row>
    <row r="133" spans="1:2" x14ac:dyDescent="0.25">
      <c r="A133" s="1" t="str">
        <f ca="1">IFERROR(VLOOKUP(ROW()-1,Рабочий!$J:$L,3,0),"")</f>
        <v/>
      </c>
      <c r="B133" s="1" t="str">
        <f ca="1">IFERROR(VLOOKUP(ROW()-1,Рабочий!$J:$L,2,0),"")</f>
        <v/>
      </c>
    </row>
    <row r="134" spans="1:2" x14ac:dyDescent="0.25">
      <c r="A134" s="1" t="str">
        <f ca="1">IFERROR(VLOOKUP(ROW()-1,Рабочий!$J:$L,3,0),"")</f>
        <v/>
      </c>
      <c r="B134" s="1" t="str">
        <f ca="1">IFERROR(VLOOKUP(ROW()-1,Рабочий!$J:$L,2,0),"")</f>
        <v/>
      </c>
    </row>
    <row r="135" spans="1:2" x14ac:dyDescent="0.25">
      <c r="A135" s="1" t="str">
        <f ca="1">IFERROR(VLOOKUP(ROW()-1,Рабочий!$J:$L,3,0),"")</f>
        <v/>
      </c>
      <c r="B135" s="1" t="str">
        <f ca="1">IFERROR(VLOOKUP(ROW()-1,Рабочий!$J:$L,2,0),"")</f>
        <v/>
      </c>
    </row>
    <row r="136" spans="1:2" x14ac:dyDescent="0.25">
      <c r="A136" s="1" t="str">
        <f ca="1">IFERROR(VLOOKUP(ROW()-1,Рабочий!$J:$L,3,0),"")</f>
        <v/>
      </c>
      <c r="B136" s="1" t="str">
        <f ca="1">IFERROR(VLOOKUP(ROW()-1,Рабочий!$J:$L,2,0),"")</f>
        <v/>
      </c>
    </row>
    <row r="137" spans="1:2" x14ac:dyDescent="0.25">
      <c r="A137" s="1" t="str">
        <f ca="1">IFERROR(VLOOKUP(ROW()-1,Рабочий!$J:$L,3,0),"")</f>
        <v/>
      </c>
      <c r="B137" s="1" t="str">
        <f ca="1">IFERROR(VLOOKUP(ROW()-1,Рабочий!$J:$L,2,0),"")</f>
        <v/>
      </c>
    </row>
    <row r="138" spans="1:2" x14ac:dyDescent="0.25">
      <c r="A138" s="1" t="str">
        <f ca="1">IFERROR(VLOOKUP(ROW()-1,Рабочий!$J:$L,3,0),"")</f>
        <v/>
      </c>
      <c r="B138" s="1" t="str">
        <f ca="1">IFERROR(VLOOKUP(ROW()-1,Рабочий!$J:$L,2,0),"")</f>
        <v/>
      </c>
    </row>
    <row r="139" spans="1:2" x14ac:dyDescent="0.25">
      <c r="A139" s="1" t="str">
        <f ca="1">IFERROR(VLOOKUP(ROW()-1,Рабочий!$J:$L,3,0),"")</f>
        <v/>
      </c>
      <c r="B139" s="1" t="str">
        <f ca="1">IFERROR(VLOOKUP(ROW()-1,Рабочий!$J:$L,2,0),"")</f>
        <v/>
      </c>
    </row>
    <row r="140" spans="1:2" x14ac:dyDescent="0.25">
      <c r="A140" s="1" t="str">
        <f ca="1">IFERROR(VLOOKUP(ROW()-1,Рабочий!$J:$L,3,0),"")</f>
        <v/>
      </c>
      <c r="B140" s="1" t="str">
        <f ca="1">IFERROR(VLOOKUP(ROW()-1,Рабочий!$J:$L,2,0),"")</f>
        <v/>
      </c>
    </row>
    <row r="141" spans="1:2" x14ac:dyDescent="0.25">
      <c r="A141" s="1" t="str">
        <f ca="1">IFERROR(VLOOKUP(ROW()-1,Рабочий!$J:$L,3,0),"")</f>
        <v/>
      </c>
      <c r="B141" s="1" t="str">
        <f ca="1">IFERROR(VLOOKUP(ROW()-1,Рабочий!$J:$L,2,0),"")</f>
        <v/>
      </c>
    </row>
    <row r="142" spans="1:2" x14ac:dyDescent="0.25">
      <c r="A142" s="1" t="str">
        <f ca="1">IFERROR(VLOOKUP(ROW()-1,Рабочий!$J:$L,3,0),"")</f>
        <v/>
      </c>
      <c r="B142" s="1" t="str">
        <f ca="1">IFERROR(VLOOKUP(ROW()-1,Рабочий!$J:$L,2,0),"")</f>
        <v/>
      </c>
    </row>
    <row r="143" spans="1:2" x14ac:dyDescent="0.25">
      <c r="A143" s="1" t="str">
        <f ca="1">IFERROR(VLOOKUP(ROW()-1,Рабочий!$J:$L,3,0),"")</f>
        <v/>
      </c>
      <c r="B143" s="1" t="str">
        <f ca="1">IFERROR(VLOOKUP(ROW()-1,Рабочий!$J:$L,2,0),"")</f>
        <v/>
      </c>
    </row>
    <row r="144" spans="1:2" x14ac:dyDescent="0.25">
      <c r="A144" s="1" t="str">
        <f ca="1">IFERROR(VLOOKUP(ROW()-1,Рабочий!$J:$L,3,0),"")</f>
        <v/>
      </c>
      <c r="B144" s="1" t="str">
        <f ca="1">IFERROR(VLOOKUP(ROW()-1,Рабочий!$J:$L,2,0),"")</f>
        <v/>
      </c>
    </row>
    <row r="145" spans="1:2" x14ac:dyDescent="0.25">
      <c r="A145" s="1" t="str">
        <f ca="1">IFERROR(VLOOKUP(ROW()-1,Рабочий!$J:$L,3,0),"")</f>
        <v/>
      </c>
      <c r="B145" s="1" t="str">
        <f ca="1">IFERROR(VLOOKUP(ROW()-1,Рабочий!$J:$L,2,0),"")</f>
        <v/>
      </c>
    </row>
    <row r="146" spans="1:2" x14ac:dyDescent="0.25">
      <c r="A146" s="1" t="str">
        <f ca="1">IFERROR(VLOOKUP(ROW()-1,Рабочий!$J:$L,3,0),"")</f>
        <v/>
      </c>
      <c r="B146" s="1" t="str">
        <f ca="1">IFERROR(VLOOKUP(ROW()-1,Рабочий!$J:$L,2,0),"")</f>
        <v/>
      </c>
    </row>
    <row r="147" spans="1:2" x14ac:dyDescent="0.25">
      <c r="A147" s="1" t="str">
        <f ca="1">IFERROR(VLOOKUP(ROW()-1,Рабочий!$J:$L,3,0),"")</f>
        <v/>
      </c>
      <c r="B147" s="1" t="str">
        <f ca="1">IFERROR(VLOOKUP(ROW()-1,Рабочий!$J:$L,2,0),"")</f>
        <v/>
      </c>
    </row>
    <row r="148" spans="1:2" x14ac:dyDescent="0.25">
      <c r="A148" s="1" t="str">
        <f ca="1">IFERROR(VLOOKUP(ROW()-1,Рабочий!$J:$L,3,0),"")</f>
        <v/>
      </c>
      <c r="B148" s="1" t="str">
        <f ca="1">IFERROR(VLOOKUP(ROW()-1,Рабочий!$J:$L,2,0),"")</f>
        <v/>
      </c>
    </row>
    <row r="149" spans="1:2" x14ac:dyDescent="0.25">
      <c r="A149" s="1" t="str">
        <f ca="1">IFERROR(VLOOKUP(ROW()-1,Рабочий!$J:$L,3,0),"")</f>
        <v/>
      </c>
      <c r="B149" s="1" t="str">
        <f ca="1">IFERROR(VLOOKUP(ROW()-1,Рабочий!$J:$L,2,0),"")</f>
        <v/>
      </c>
    </row>
    <row r="150" spans="1:2" x14ac:dyDescent="0.25">
      <c r="A150" s="1" t="str">
        <f ca="1">IFERROR(VLOOKUP(ROW()-1,Рабочий!$J:$L,3,0),"")</f>
        <v/>
      </c>
      <c r="B150" s="1" t="str">
        <f ca="1">IFERROR(VLOOKUP(ROW()-1,Рабочий!$J:$L,2,0),"")</f>
        <v/>
      </c>
    </row>
    <row r="151" spans="1:2" x14ac:dyDescent="0.25">
      <c r="A151" s="1" t="str">
        <f ca="1">IFERROR(VLOOKUP(ROW()-1,Рабочий!$J:$L,3,0),"")</f>
        <v/>
      </c>
      <c r="B151" s="1" t="str">
        <f ca="1">IFERROR(VLOOKUP(ROW()-1,Рабочий!$J:$L,2,0),"")</f>
        <v/>
      </c>
    </row>
    <row r="152" spans="1:2" x14ac:dyDescent="0.25">
      <c r="A152" s="1" t="str">
        <f ca="1">IFERROR(VLOOKUP(ROW()-1,Рабочий!$J:$L,3,0),"")</f>
        <v/>
      </c>
      <c r="B152" s="1" t="str">
        <f ca="1">IFERROR(VLOOKUP(ROW()-1,Рабочий!$J:$L,2,0),"")</f>
        <v/>
      </c>
    </row>
    <row r="153" spans="1:2" x14ac:dyDescent="0.25">
      <c r="A153" s="1" t="str">
        <f ca="1">IFERROR(VLOOKUP(ROW()-1,Рабочий!$J:$L,3,0),"")</f>
        <v/>
      </c>
      <c r="B153" s="1" t="str">
        <f ca="1">IFERROR(VLOOKUP(ROW()-1,Рабочий!$J:$L,2,0),"")</f>
        <v/>
      </c>
    </row>
    <row r="154" spans="1:2" x14ac:dyDescent="0.25">
      <c r="A154" s="1" t="str">
        <f ca="1">IFERROR(VLOOKUP(ROW()-1,Рабочий!$J:$L,3,0),"")</f>
        <v/>
      </c>
      <c r="B154" s="1" t="str">
        <f ca="1">IFERROR(VLOOKUP(ROW()-1,Рабочий!$J:$L,2,0),"")</f>
        <v/>
      </c>
    </row>
    <row r="155" spans="1:2" x14ac:dyDescent="0.25">
      <c r="A155" s="1" t="str">
        <f ca="1">IFERROR(VLOOKUP(ROW()-1,Рабочий!$J:$L,3,0),"")</f>
        <v/>
      </c>
      <c r="B155" s="1" t="str">
        <f ca="1">IFERROR(VLOOKUP(ROW()-1,Рабочий!$J:$L,2,0),"")</f>
        <v/>
      </c>
    </row>
    <row r="156" spans="1:2" x14ac:dyDescent="0.25">
      <c r="A156" s="1" t="str">
        <f ca="1">IFERROR(VLOOKUP(ROW()-1,Рабочий!$J:$L,3,0),"")</f>
        <v/>
      </c>
      <c r="B156" s="1" t="str">
        <f ca="1">IFERROR(VLOOKUP(ROW()-1,Рабочий!$J:$L,2,0),"")</f>
        <v/>
      </c>
    </row>
    <row r="157" spans="1:2" x14ac:dyDescent="0.25">
      <c r="A157" s="1" t="str">
        <f ca="1">IFERROR(VLOOKUP(ROW()-1,Рабочий!$J:$L,3,0),"")</f>
        <v/>
      </c>
      <c r="B157" s="1" t="str">
        <f ca="1">IFERROR(VLOOKUP(ROW()-1,Рабочий!$J:$L,2,0),"")</f>
        <v/>
      </c>
    </row>
    <row r="158" spans="1:2" x14ac:dyDescent="0.25">
      <c r="A158" s="1" t="str">
        <f ca="1">IFERROR(VLOOKUP(ROW()-1,Рабочий!$J:$L,3,0),"")</f>
        <v/>
      </c>
      <c r="B158" s="1" t="str">
        <f ca="1">IFERROR(VLOOKUP(ROW()-1,Рабочий!$J:$L,2,0),"")</f>
        <v/>
      </c>
    </row>
    <row r="159" spans="1:2" x14ac:dyDescent="0.25">
      <c r="A159" s="1" t="str">
        <f ca="1">IFERROR(VLOOKUP(ROW()-1,Рабочий!$J:$L,3,0),"")</f>
        <v/>
      </c>
      <c r="B159" s="1" t="str">
        <f ca="1">IFERROR(VLOOKUP(ROW()-1,Рабочий!$J:$L,2,0),"")</f>
        <v/>
      </c>
    </row>
    <row r="160" spans="1:2" x14ac:dyDescent="0.25">
      <c r="A160" s="1" t="str">
        <f ca="1">IFERROR(VLOOKUP(ROW()-1,Рабочий!$J:$L,3,0),"")</f>
        <v/>
      </c>
      <c r="B160" s="1" t="str">
        <f ca="1">IFERROR(VLOOKUP(ROW()-1,Рабочий!$J:$L,2,0),"")</f>
        <v/>
      </c>
    </row>
    <row r="161" spans="1:2" x14ac:dyDescent="0.25">
      <c r="A161" s="1" t="str">
        <f ca="1">IFERROR(VLOOKUP(ROW()-1,Рабочий!$J:$L,3,0),"")</f>
        <v/>
      </c>
      <c r="B161" s="1" t="str">
        <f ca="1">IFERROR(VLOOKUP(ROW()-1,Рабочий!$J:$L,2,0),"")</f>
        <v/>
      </c>
    </row>
    <row r="162" spans="1:2" x14ac:dyDescent="0.25">
      <c r="A162" s="1" t="str">
        <f ca="1">IFERROR(VLOOKUP(ROW()-1,Рабочий!$J:$L,3,0),"")</f>
        <v/>
      </c>
      <c r="B162" s="1" t="str">
        <f ca="1">IFERROR(VLOOKUP(ROW()-1,Рабочий!$J:$L,2,0),"")</f>
        <v/>
      </c>
    </row>
    <row r="163" spans="1:2" x14ac:dyDescent="0.25">
      <c r="A163" s="1" t="str">
        <f ca="1">IFERROR(VLOOKUP(ROW()-1,Рабочий!$J:$L,3,0),"")</f>
        <v/>
      </c>
      <c r="B163" s="1" t="str">
        <f ca="1">IFERROR(VLOOKUP(ROW()-1,Рабочий!$J:$L,2,0),"")</f>
        <v/>
      </c>
    </row>
    <row r="164" spans="1:2" x14ac:dyDescent="0.25">
      <c r="A164" s="1" t="str">
        <f ca="1">IFERROR(VLOOKUP(ROW()-1,Рабочий!$J:$L,3,0),"")</f>
        <v/>
      </c>
      <c r="B164" s="1" t="str">
        <f ca="1">IFERROR(VLOOKUP(ROW()-1,Рабочий!$J:$L,2,0),"")</f>
        <v/>
      </c>
    </row>
    <row r="165" spans="1:2" x14ac:dyDescent="0.25">
      <c r="A165" s="1" t="str">
        <f ca="1">IFERROR(VLOOKUP(ROW()-1,Рабочий!$J:$L,3,0),"")</f>
        <v/>
      </c>
      <c r="B165" s="1" t="str">
        <f ca="1">IFERROR(VLOOKUP(ROW()-1,Рабочий!$J:$L,2,0),"")</f>
        <v/>
      </c>
    </row>
    <row r="166" spans="1:2" x14ac:dyDescent="0.25">
      <c r="A166" s="1" t="str">
        <f ca="1">IFERROR(VLOOKUP(ROW()-1,Рабочий!$J:$L,3,0),"")</f>
        <v/>
      </c>
      <c r="B166" s="1" t="str">
        <f ca="1">IFERROR(VLOOKUP(ROW()-1,Рабочий!$J:$L,2,0),"")</f>
        <v/>
      </c>
    </row>
    <row r="167" spans="1:2" x14ac:dyDescent="0.25">
      <c r="A167" s="1" t="str">
        <f ca="1">IFERROR(VLOOKUP(ROW()-1,Рабочий!$J:$L,3,0),"")</f>
        <v/>
      </c>
      <c r="B167" s="1" t="str">
        <f ca="1">IFERROR(VLOOKUP(ROW()-1,Рабочий!$J:$L,2,0),"")</f>
        <v/>
      </c>
    </row>
    <row r="168" spans="1:2" x14ac:dyDescent="0.25">
      <c r="A168" s="1" t="str">
        <f ca="1">IFERROR(VLOOKUP(ROW()-1,Рабочий!$J:$L,3,0),"")</f>
        <v/>
      </c>
      <c r="B168" s="1" t="str">
        <f ca="1">IFERROR(VLOOKUP(ROW()-1,Рабочий!$J:$L,2,0),"")</f>
        <v/>
      </c>
    </row>
    <row r="169" spans="1:2" x14ac:dyDescent="0.25">
      <c r="A169" s="1" t="str">
        <f ca="1">IFERROR(VLOOKUP(ROW()-1,Рабочий!$J:$L,3,0),"")</f>
        <v/>
      </c>
      <c r="B169" s="1" t="str">
        <f ca="1">IFERROR(VLOOKUP(ROW()-1,Рабочий!$J:$L,2,0),"")</f>
        <v/>
      </c>
    </row>
    <row r="170" spans="1:2" x14ac:dyDescent="0.25">
      <c r="A170" s="1" t="str">
        <f ca="1">IFERROR(VLOOKUP(ROW()-1,Рабочий!$J:$L,3,0),"")</f>
        <v/>
      </c>
      <c r="B170" s="1" t="str">
        <f ca="1">IFERROR(VLOOKUP(ROW()-1,Рабочий!$J:$L,2,0),"")</f>
        <v/>
      </c>
    </row>
    <row r="171" spans="1:2" x14ac:dyDescent="0.25">
      <c r="A171" s="1" t="str">
        <f ca="1">IFERROR(VLOOKUP(ROW()-1,Рабочий!$J:$L,3,0),"")</f>
        <v/>
      </c>
      <c r="B171" s="1" t="str">
        <f ca="1">IFERROR(VLOOKUP(ROW()-1,Рабочий!$J:$L,2,0),"")</f>
        <v/>
      </c>
    </row>
    <row r="172" spans="1:2" x14ac:dyDescent="0.25">
      <c r="A172" s="1" t="str">
        <f ca="1">IFERROR(VLOOKUP(ROW()-1,Рабочий!$J:$L,3,0),"")</f>
        <v/>
      </c>
      <c r="B172" s="1" t="str">
        <f ca="1">IFERROR(VLOOKUP(ROW()-1,Рабочий!$J:$L,2,0),"")</f>
        <v/>
      </c>
    </row>
    <row r="173" spans="1:2" x14ac:dyDescent="0.25">
      <c r="A173" s="1" t="str">
        <f ca="1">IFERROR(VLOOKUP(ROW()-1,Рабочий!$J:$L,3,0),"")</f>
        <v/>
      </c>
      <c r="B173" s="1" t="str">
        <f ca="1">IFERROR(VLOOKUP(ROW()-1,Рабочий!$J:$L,2,0),"")</f>
        <v/>
      </c>
    </row>
    <row r="174" spans="1:2" x14ac:dyDescent="0.25">
      <c r="A174" s="1" t="str">
        <f ca="1">IFERROR(VLOOKUP(ROW()-1,Рабочий!$J:$L,3,0),"")</f>
        <v/>
      </c>
      <c r="B174" s="1" t="str">
        <f ca="1">IFERROR(VLOOKUP(ROW()-1,Рабочий!$J:$L,2,0),"")</f>
        <v/>
      </c>
    </row>
    <row r="175" spans="1:2" x14ac:dyDescent="0.25">
      <c r="A175" s="1" t="str">
        <f ca="1">IFERROR(VLOOKUP(ROW()-1,Рабочий!$J:$L,3,0),"")</f>
        <v/>
      </c>
      <c r="B175" s="1" t="str">
        <f ca="1">IFERROR(VLOOKUP(ROW()-1,Рабочий!$J:$L,2,0),"")</f>
        <v/>
      </c>
    </row>
    <row r="176" spans="1:2" x14ac:dyDescent="0.25">
      <c r="A176" s="1" t="str">
        <f ca="1">IFERROR(VLOOKUP(ROW()-1,Рабочий!$J:$L,3,0),"")</f>
        <v/>
      </c>
      <c r="B176" s="1" t="str">
        <f ca="1">IFERROR(VLOOKUP(ROW()-1,Рабочий!$J:$L,2,0),"")</f>
        <v/>
      </c>
    </row>
    <row r="177" spans="1:2" x14ac:dyDescent="0.25">
      <c r="A177" s="1" t="str">
        <f ca="1">IFERROR(VLOOKUP(ROW()-1,Рабочий!$J:$L,3,0),"")</f>
        <v/>
      </c>
      <c r="B177" s="1" t="str">
        <f ca="1">IFERROR(VLOOKUP(ROW()-1,Рабочий!$J:$L,2,0),"")</f>
        <v/>
      </c>
    </row>
    <row r="178" spans="1:2" x14ac:dyDescent="0.25">
      <c r="A178" s="1" t="str">
        <f ca="1">IFERROR(VLOOKUP(ROW()-1,Рабочий!$J:$L,3,0),"")</f>
        <v/>
      </c>
      <c r="B178" s="1" t="str">
        <f ca="1">IFERROR(VLOOKUP(ROW()-1,Рабочий!$J:$L,2,0),"")</f>
        <v/>
      </c>
    </row>
    <row r="179" spans="1:2" x14ac:dyDescent="0.25">
      <c r="A179" s="1" t="str">
        <f ca="1">IFERROR(VLOOKUP(ROW()-1,Рабочий!$J:$L,3,0),"")</f>
        <v/>
      </c>
      <c r="B179" s="1" t="str">
        <f ca="1">IFERROR(VLOOKUP(ROW()-1,Рабочий!$J:$L,2,0),"")</f>
        <v/>
      </c>
    </row>
    <row r="180" spans="1:2" x14ac:dyDescent="0.25">
      <c r="A180" s="1" t="str">
        <f ca="1">IFERROR(VLOOKUP(ROW()-1,Рабочий!$J:$L,3,0),"")</f>
        <v/>
      </c>
      <c r="B180" s="1" t="str">
        <f ca="1">IFERROR(VLOOKUP(ROW()-1,Рабочий!$J:$L,2,0),"")</f>
        <v/>
      </c>
    </row>
    <row r="181" spans="1:2" x14ac:dyDescent="0.25">
      <c r="A181" s="1" t="str">
        <f ca="1">IFERROR(VLOOKUP(ROW()-1,Рабочий!$J:$L,3,0),"")</f>
        <v/>
      </c>
      <c r="B181" s="1" t="str">
        <f ca="1">IFERROR(VLOOKUP(ROW()-1,Рабочий!$J:$L,2,0),"")</f>
        <v/>
      </c>
    </row>
    <row r="182" spans="1:2" x14ac:dyDescent="0.25">
      <c r="A182" s="1" t="str">
        <f ca="1">IFERROR(VLOOKUP(ROW()-1,Рабочий!$J:$L,3,0),"")</f>
        <v/>
      </c>
      <c r="B182" s="1" t="str">
        <f ca="1">IFERROR(VLOOKUP(ROW()-1,Рабочий!$J:$L,2,0),"")</f>
        <v/>
      </c>
    </row>
    <row r="183" spans="1:2" x14ac:dyDescent="0.25">
      <c r="A183" s="1" t="str">
        <f ca="1">IFERROR(VLOOKUP(ROW()-1,Рабочий!$J:$L,3,0),"")</f>
        <v/>
      </c>
      <c r="B183" s="1" t="str">
        <f ca="1">IFERROR(VLOOKUP(ROW()-1,Рабочий!$J:$L,2,0),"")</f>
        <v/>
      </c>
    </row>
    <row r="184" spans="1:2" x14ac:dyDescent="0.25">
      <c r="A184" s="1" t="str">
        <f ca="1">IFERROR(VLOOKUP(ROW()-1,Рабочий!$J:$L,3,0),"")</f>
        <v/>
      </c>
      <c r="B184" s="1" t="str">
        <f ca="1">IFERROR(VLOOKUP(ROW()-1,Рабочий!$J:$L,2,0),"")</f>
        <v/>
      </c>
    </row>
    <row r="185" spans="1:2" x14ac:dyDescent="0.25">
      <c r="A185" s="1" t="str">
        <f ca="1">IFERROR(VLOOKUP(ROW()-1,Рабочий!$J:$L,3,0),"")</f>
        <v/>
      </c>
      <c r="B185" s="1" t="str">
        <f ca="1">IFERROR(VLOOKUP(ROW()-1,Рабочий!$J:$L,2,0),"")</f>
        <v/>
      </c>
    </row>
    <row r="186" spans="1:2" x14ac:dyDescent="0.25">
      <c r="A186" s="1" t="str">
        <f ca="1">IFERROR(VLOOKUP(ROW()-1,Рабочий!$J:$L,3,0),"")</f>
        <v/>
      </c>
      <c r="B186" s="1" t="str">
        <f ca="1">IFERROR(VLOOKUP(ROW()-1,Рабочий!$J:$L,2,0),"")</f>
        <v/>
      </c>
    </row>
    <row r="187" spans="1:2" x14ac:dyDescent="0.25">
      <c r="A187" s="1" t="str">
        <f ca="1">IFERROR(VLOOKUP(ROW()-1,Рабочий!$J:$L,3,0),"")</f>
        <v/>
      </c>
      <c r="B187" s="1" t="str">
        <f ca="1">IFERROR(VLOOKUP(ROW()-1,Рабочий!$J:$L,2,0),"")</f>
        <v/>
      </c>
    </row>
    <row r="188" spans="1:2" x14ac:dyDescent="0.25">
      <c r="A188" s="1" t="str">
        <f ca="1">IFERROR(VLOOKUP(ROW()-1,Рабочий!$J:$L,3,0),"")</f>
        <v/>
      </c>
      <c r="B188" s="1" t="str">
        <f ca="1">IFERROR(VLOOKUP(ROW()-1,Рабочий!$J:$L,2,0),"")</f>
        <v/>
      </c>
    </row>
    <row r="189" spans="1:2" x14ac:dyDescent="0.25">
      <c r="A189" s="1" t="str">
        <f ca="1">IFERROR(VLOOKUP(ROW()-1,Рабочий!$J:$L,3,0),"")</f>
        <v/>
      </c>
      <c r="B189" s="1" t="str">
        <f ca="1">IFERROR(VLOOKUP(ROW()-1,Рабочий!$J:$L,2,0),"")</f>
        <v/>
      </c>
    </row>
    <row r="190" spans="1:2" x14ac:dyDescent="0.25">
      <c r="A190" s="1" t="str">
        <f ca="1">IFERROR(VLOOKUP(ROW()-1,Рабочий!$J:$L,3,0),"")</f>
        <v/>
      </c>
      <c r="B190" s="1" t="str">
        <f ca="1">IFERROR(VLOOKUP(ROW()-1,Рабочий!$J:$L,2,0),"")</f>
        <v/>
      </c>
    </row>
    <row r="191" spans="1:2" x14ac:dyDescent="0.25">
      <c r="A191" s="1" t="str">
        <f ca="1">IFERROR(VLOOKUP(ROW()-1,Рабочий!$J:$L,3,0),"")</f>
        <v/>
      </c>
      <c r="B191" s="1" t="str">
        <f ca="1">IFERROR(VLOOKUP(ROW()-1,Рабочий!$J:$L,2,0),"")</f>
        <v/>
      </c>
    </row>
    <row r="192" spans="1:2" x14ac:dyDescent="0.25">
      <c r="A192" s="1" t="str">
        <f ca="1">IFERROR(VLOOKUP(ROW()-1,Рабочий!$J:$L,3,0),"")</f>
        <v/>
      </c>
      <c r="B192" s="1" t="str">
        <f ca="1">IFERROR(VLOOKUP(ROW()-1,Рабочий!$J:$L,2,0),"")</f>
        <v/>
      </c>
    </row>
    <row r="193" spans="1:2" x14ac:dyDescent="0.25">
      <c r="A193" s="1" t="str">
        <f ca="1">IFERROR(VLOOKUP(ROW()-1,Рабочий!$J:$L,3,0),"")</f>
        <v/>
      </c>
      <c r="B193" s="1" t="str">
        <f ca="1">IFERROR(VLOOKUP(ROW()-1,Рабочий!$J:$L,2,0),"")</f>
        <v/>
      </c>
    </row>
    <row r="194" spans="1:2" x14ac:dyDescent="0.25">
      <c r="A194" s="1" t="str">
        <f ca="1">IFERROR(VLOOKUP(ROW()-1,Рабочий!$J:$L,3,0),"")</f>
        <v/>
      </c>
      <c r="B194" s="1" t="str">
        <f ca="1">IFERROR(VLOOKUP(ROW()-1,Рабочий!$J:$L,2,0),"")</f>
        <v/>
      </c>
    </row>
    <row r="195" spans="1:2" x14ac:dyDescent="0.25">
      <c r="A195" s="1" t="str">
        <f ca="1">IFERROR(VLOOKUP(ROW()-1,Рабочий!$J:$L,3,0),"")</f>
        <v/>
      </c>
      <c r="B195" s="1" t="str">
        <f ca="1">IFERROR(VLOOKUP(ROW()-1,Рабочий!$J:$L,2,0),"")</f>
        <v/>
      </c>
    </row>
    <row r="196" spans="1:2" x14ac:dyDescent="0.25">
      <c r="A196" s="1" t="str">
        <f ca="1">IFERROR(VLOOKUP(ROW()-1,Рабочий!$J:$L,3,0),"")</f>
        <v/>
      </c>
      <c r="B196" s="1" t="str">
        <f ca="1">IFERROR(VLOOKUP(ROW()-1,Рабочий!$J:$L,2,0),"")</f>
        <v/>
      </c>
    </row>
    <row r="197" spans="1:2" x14ac:dyDescent="0.25">
      <c r="A197" s="1" t="str">
        <f ca="1">IFERROR(VLOOKUP(ROW()-1,Рабочий!$J:$L,3,0),"")</f>
        <v/>
      </c>
      <c r="B197" s="1" t="str">
        <f ca="1">IFERROR(VLOOKUP(ROW()-1,Рабочий!$J:$L,2,0),"")</f>
        <v/>
      </c>
    </row>
    <row r="198" spans="1:2" x14ac:dyDescent="0.25">
      <c r="A198" s="1" t="str">
        <f ca="1">IFERROR(VLOOKUP(ROW()-1,Рабочий!$J:$L,3,0),"")</f>
        <v/>
      </c>
      <c r="B198" s="1" t="str">
        <f ca="1">IFERROR(VLOOKUP(ROW()-1,Рабочий!$J:$L,2,0),"")</f>
        <v/>
      </c>
    </row>
    <row r="199" spans="1:2" x14ac:dyDescent="0.25">
      <c r="A199" s="1" t="str">
        <f ca="1">IFERROR(VLOOKUP(ROW()-1,Рабочий!$J:$L,3,0),"")</f>
        <v/>
      </c>
      <c r="B199" s="1" t="str">
        <f ca="1">IFERROR(VLOOKUP(ROW()-1,Рабочий!$J:$L,2,0),"")</f>
        <v/>
      </c>
    </row>
    <row r="200" spans="1:2" x14ac:dyDescent="0.25">
      <c r="A200" s="1" t="str">
        <f ca="1">IFERROR(VLOOKUP(ROW()-1,Рабочий!$J:$L,3,0),"")</f>
        <v/>
      </c>
      <c r="B200" s="1" t="str">
        <f ca="1">IFERROR(VLOOKUP(ROW()-1,Рабочий!$J:$L,2,0),"")</f>
        <v/>
      </c>
    </row>
    <row r="201" spans="1:2" x14ac:dyDescent="0.25">
      <c r="A201" s="1" t="str">
        <f ca="1">IFERROR(VLOOKUP(ROW()-1,Рабочий!$J:$L,3,0),"")</f>
        <v/>
      </c>
      <c r="B201" s="1" t="str">
        <f ca="1">IFERROR(VLOOKUP(ROW()-1,Рабочий!$J:$L,2,0),"")</f>
        <v/>
      </c>
    </row>
    <row r="202" spans="1:2" x14ac:dyDescent="0.25">
      <c r="A202" s="1" t="str">
        <f ca="1">IFERROR(VLOOKUP(ROW()-1,Рабочий!$J:$L,3,0),"")</f>
        <v/>
      </c>
      <c r="B202" s="1" t="str">
        <f ca="1">IFERROR(VLOOKUP(ROW()-1,Рабочий!$J:$L,2,0),"")</f>
        <v/>
      </c>
    </row>
    <row r="203" spans="1:2" x14ac:dyDescent="0.25">
      <c r="A203" s="1" t="str">
        <f ca="1">IFERROR(VLOOKUP(ROW()-1,Рабочий!$J:$L,3,0),"")</f>
        <v/>
      </c>
      <c r="B203" s="1" t="str">
        <f ca="1">IFERROR(VLOOKUP(ROW()-1,Рабочий!$J:$L,2,0),"")</f>
        <v/>
      </c>
    </row>
    <row r="204" spans="1:2" x14ac:dyDescent="0.25">
      <c r="A204" s="1" t="str">
        <f ca="1">IFERROR(VLOOKUP(ROW()-1,Рабочий!$J:$L,3,0),"")</f>
        <v/>
      </c>
      <c r="B204" s="1" t="str">
        <f ca="1">IFERROR(VLOOKUP(ROW()-1,Рабочий!$J:$L,2,0),"")</f>
        <v/>
      </c>
    </row>
    <row r="205" spans="1:2" x14ac:dyDescent="0.25">
      <c r="A205" s="1" t="str">
        <f ca="1">IFERROR(VLOOKUP(ROW()-1,Рабочий!$J:$L,3,0),"")</f>
        <v/>
      </c>
      <c r="B205" s="1" t="str">
        <f ca="1">IFERROR(VLOOKUP(ROW()-1,Рабочий!$J:$L,2,0),"")</f>
        <v/>
      </c>
    </row>
    <row r="206" spans="1:2" x14ac:dyDescent="0.25">
      <c r="A206" s="1" t="str">
        <f ca="1">IFERROR(VLOOKUP(ROW()-1,Рабочий!$J:$L,3,0),"")</f>
        <v/>
      </c>
      <c r="B206" s="1" t="str">
        <f ca="1">IFERROR(VLOOKUP(ROW()-1,Рабочий!$J:$L,2,0),"")</f>
        <v/>
      </c>
    </row>
    <row r="207" spans="1:2" x14ac:dyDescent="0.25">
      <c r="A207" s="1" t="str">
        <f ca="1">IFERROR(VLOOKUP(ROW()-1,Рабочий!$J:$L,3,0),"")</f>
        <v/>
      </c>
      <c r="B207" s="1" t="str">
        <f ca="1">IFERROR(VLOOKUP(ROW()-1,Рабочий!$J:$L,2,0),"")</f>
        <v/>
      </c>
    </row>
    <row r="208" spans="1:2" x14ac:dyDescent="0.25">
      <c r="A208" s="1" t="str">
        <f ca="1">IFERROR(VLOOKUP(ROW()-1,Рабочий!$J:$L,3,0),"")</f>
        <v/>
      </c>
      <c r="B208" s="1" t="str">
        <f ca="1">IFERROR(VLOOKUP(ROW()-1,Рабочий!$J:$L,2,0),"")</f>
        <v/>
      </c>
    </row>
    <row r="209" spans="1:2" x14ac:dyDescent="0.25">
      <c r="A209" s="1" t="str">
        <f ca="1">IFERROR(VLOOKUP(ROW()-1,Рабочий!$J:$L,3,0),"")</f>
        <v/>
      </c>
      <c r="B209" s="1" t="str">
        <f ca="1">IFERROR(VLOOKUP(ROW()-1,Рабочий!$J:$L,2,0),"")</f>
        <v/>
      </c>
    </row>
    <row r="210" spans="1:2" x14ac:dyDescent="0.25">
      <c r="A210" s="1" t="str">
        <f ca="1">IFERROR(VLOOKUP(ROW()-1,Рабочий!$J:$L,3,0),"")</f>
        <v/>
      </c>
      <c r="B210" s="1" t="str">
        <f ca="1">IFERROR(VLOOKUP(ROW()-1,Рабочий!$J:$L,2,0),"")</f>
        <v/>
      </c>
    </row>
    <row r="211" spans="1:2" x14ac:dyDescent="0.25">
      <c r="A211" s="1" t="str">
        <f ca="1">IFERROR(VLOOKUP(ROW()-1,Рабочий!$J:$L,3,0),"")</f>
        <v/>
      </c>
      <c r="B211" s="1" t="str">
        <f ca="1">IFERROR(VLOOKUP(ROW()-1,Рабочий!$J:$L,2,0),"")</f>
        <v/>
      </c>
    </row>
    <row r="212" spans="1:2" x14ac:dyDescent="0.25">
      <c r="A212" s="1" t="str">
        <f ca="1">IFERROR(VLOOKUP(ROW()-1,Рабочий!$J:$L,3,0),"")</f>
        <v/>
      </c>
      <c r="B212" s="1" t="str">
        <f ca="1">IFERROR(VLOOKUP(ROW()-1,Рабочий!$J:$L,2,0),"")</f>
        <v/>
      </c>
    </row>
    <row r="213" spans="1:2" x14ac:dyDescent="0.25">
      <c r="A213" s="1" t="str">
        <f ca="1">IFERROR(VLOOKUP(ROW()-1,Рабочий!$J:$L,3,0),"")</f>
        <v/>
      </c>
      <c r="B213" s="1" t="str">
        <f ca="1">IFERROR(VLOOKUP(ROW()-1,Рабочий!$J:$L,2,0),"")</f>
        <v/>
      </c>
    </row>
    <row r="214" spans="1:2" x14ac:dyDescent="0.25">
      <c r="A214" s="1" t="str">
        <f ca="1">IFERROR(VLOOKUP(ROW()-1,Рабочий!$J:$L,3,0),"")</f>
        <v/>
      </c>
      <c r="B214" s="1" t="str">
        <f ca="1">IFERROR(VLOOKUP(ROW()-1,Рабочий!$J:$L,2,0),"")</f>
        <v/>
      </c>
    </row>
    <row r="215" spans="1:2" x14ac:dyDescent="0.25">
      <c r="A215" s="1" t="str">
        <f ca="1">IFERROR(VLOOKUP(ROW()-1,Рабочий!$J:$L,3,0),"")</f>
        <v/>
      </c>
      <c r="B215" s="1" t="str">
        <f ca="1">IFERROR(VLOOKUP(ROW()-1,Рабочий!$J:$L,2,0),"")</f>
        <v/>
      </c>
    </row>
    <row r="216" spans="1:2" x14ac:dyDescent="0.25">
      <c r="A216" s="1" t="str">
        <f ca="1">IFERROR(VLOOKUP(ROW()-1,Рабочий!$J:$L,3,0),"")</f>
        <v/>
      </c>
      <c r="B216" s="1" t="str">
        <f ca="1">IFERROR(VLOOKUP(ROW()-1,Рабочий!$J:$L,2,0),"")</f>
        <v/>
      </c>
    </row>
    <row r="217" spans="1:2" x14ac:dyDescent="0.25">
      <c r="A217" s="1" t="str">
        <f ca="1">IFERROR(VLOOKUP(ROW()-1,Рабочий!$J:$L,3,0),"")</f>
        <v/>
      </c>
      <c r="B217" s="1" t="str">
        <f ca="1">IFERROR(VLOOKUP(ROW()-1,Рабочий!$J:$L,2,0),"")</f>
        <v/>
      </c>
    </row>
    <row r="218" spans="1:2" x14ac:dyDescent="0.25">
      <c r="A218" s="1" t="str">
        <f ca="1">IFERROR(VLOOKUP(ROW()-1,Рабочий!$J:$L,3,0),"")</f>
        <v/>
      </c>
      <c r="B218" s="1" t="str">
        <f ca="1">IFERROR(VLOOKUP(ROW()-1,Рабочий!$J:$L,2,0),"")</f>
        <v/>
      </c>
    </row>
    <row r="219" spans="1:2" x14ac:dyDescent="0.25">
      <c r="A219" s="1" t="str">
        <f ca="1">IFERROR(VLOOKUP(ROW()-1,Рабочий!$J:$L,3,0),"")</f>
        <v/>
      </c>
      <c r="B219" s="1" t="str">
        <f ca="1">IFERROR(VLOOKUP(ROW()-1,Рабочий!$J:$L,2,0),"")</f>
        <v/>
      </c>
    </row>
    <row r="220" spans="1:2" x14ac:dyDescent="0.25">
      <c r="A220" s="1" t="str">
        <f ca="1">IFERROR(VLOOKUP(ROW()-1,Рабочий!$J:$L,3,0),"")</f>
        <v/>
      </c>
      <c r="B220" s="1" t="str">
        <f ca="1">IFERROR(VLOOKUP(ROW()-1,Рабочий!$J:$L,2,0),"")</f>
        <v/>
      </c>
    </row>
    <row r="221" spans="1:2" x14ac:dyDescent="0.25">
      <c r="A221" s="1" t="str">
        <f ca="1">IFERROR(VLOOKUP(ROW()-1,Рабочий!$J:$L,3,0),"")</f>
        <v/>
      </c>
      <c r="B221" s="1" t="str">
        <f ca="1">IFERROR(VLOOKUP(ROW()-1,Рабочий!$J:$L,2,0),"")</f>
        <v/>
      </c>
    </row>
    <row r="222" spans="1:2" x14ac:dyDescent="0.25">
      <c r="A222" s="1" t="str">
        <f ca="1">IFERROR(VLOOKUP(ROW()-1,Рабочий!$J:$L,3,0),"")</f>
        <v/>
      </c>
      <c r="B222" s="1" t="str">
        <f ca="1">IFERROR(VLOOKUP(ROW()-1,Рабочий!$J:$L,2,0),"")</f>
        <v/>
      </c>
    </row>
    <row r="223" spans="1:2" x14ac:dyDescent="0.25">
      <c r="A223" s="1" t="str">
        <f ca="1">IFERROR(VLOOKUP(ROW()-1,Рабочий!$J:$L,3,0),"")</f>
        <v/>
      </c>
      <c r="B223" s="1" t="str">
        <f ca="1">IFERROR(VLOOKUP(ROW()-1,Рабочий!$J:$L,2,0),"")</f>
        <v/>
      </c>
    </row>
    <row r="224" spans="1:2" x14ac:dyDescent="0.25">
      <c r="A224" s="1" t="str">
        <f ca="1">IFERROR(VLOOKUP(ROW()-1,Рабочий!$J:$L,3,0),"")</f>
        <v/>
      </c>
      <c r="B224" s="1" t="str">
        <f ca="1">IFERROR(VLOOKUP(ROW()-1,Рабочий!$J:$L,2,0),"")</f>
        <v/>
      </c>
    </row>
    <row r="225" spans="1:2" x14ac:dyDescent="0.25">
      <c r="A225" s="1" t="str">
        <f ca="1">IFERROR(VLOOKUP(ROW()-1,Рабочий!$J:$L,3,0),"")</f>
        <v/>
      </c>
      <c r="B225" s="1" t="str">
        <f ca="1">IFERROR(VLOOKUP(ROW()-1,Рабочий!$J:$L,2,0),"")</f>
        <v/>
      </c>
    </row>
    <row r="226" spans="1:2" x14ac:dyDescent="0.25">
      <c r="A226" s="1" t="str">
        <f ca="1">IFERROR(VLOOKUP(ROW()-1,Рабочий!$J:$L,3,0),"")</f>
        <v/>
      </c>
      <c r="B226" s="1" t="str">
        <f ca="1">IFERROR(VLOOKUP(ROW()-1,Рабочий!$J:$L,2,0),"")</f>
        <v/>
      </c>
    </row>
    <row r="227" spans="1:2" x14ac:dyDescent="0.25">
      <c r="A227" s="1" t="str">
        <f ca="1">IFERROR(VLOOKUP(ROW()-1,Рабочий!$J:$L,3,0),"")</f>
        <v/>
      </c>
      <c r="B227" s="1" t="str">
        <f ca="1">IFERROR(VLOOKUP(ROW()-1,Рабочий!$J:$L,2,0),"")</f>
        <v/>
      </c>
    </row>
    <row r="228" spans="1:2" x14ac:dyDescent="0.25">
      <c r="A228" s="1" t="str">
        <f ca="1">IFERROR(VLOOKUP(ROW()-1,Рабочий!$J:$L,3,0),"")</f>
        <v/>
      </c>
      <c r="B228" s="1" t="str">
        <f ca="1">IFERROR(VLOOKUP(ROW()-1,Рабочий!$J:$L,2,0),"")</f>
        <v/>
      </c>
    </row>
    <row r="229" spans="1:2" x14ac:dyDescent="0.25">
      <c r="A229" s="1" t="str">
        <f ca="1">IFERROR(VLOOKUP(ROW()-1,Рабочий!$J:$L,3,0),"")</f>
        <v/>
      </c>
      <c r="B229" s="1" t="str">
        <f ca="1">IFERROR(VLOOKUP(ROW()-1,Рабочий!$J:$L,2,0),"")</f>
        <v/>
      </c>
    </row>
    <row r="230" spans="1:2" x14ac:dyDescent="0.25">
      <c r="A230" s="1" t="str">
        <f ca="1">IFERROR(VLOOKUP(ROW()-1,Рабочий!$J:$L,3,0),"")</f>
        <v/>
      </c>
      <c r="B230" s="1" t="str">
        <f ca="1">IFERROR(VLOOKUP(ROW()-1,Рабочий!$J:$L,2,0),"")</f>
        <v/>
      </c>
    </row>
    <row r="231" spans="1:2" x14ac:dyDescent="0.25">
      <c r="A231" s="1" t="str">
        <f ca="1">IFERROR(VLOOKUP(ROW()-1,Рабочий!$J:$L,3,0),"")</f>
        <v/>
      </c>
      <c r="B231" s="1" t="str">
        <f ca="1">IFERROR(VLOOKUP(ROW()-1,Рабочий!$J:$L,2,0),"")</f>
        <v/>
      </c>
    </row>
    <row r="232" spans="1:2" x14ac:dyDescent="0.25">
      <c r="A232" s="1" t="str">
        <f ca="1">IFERROR(VLOOKUP(ROW()-1,Рабочий!$J:$L,3,0),"")</f>
        <v/>
      </c>
      <c r="B232" s="1" t="str">
        <f ca="1">IFERROR(VLOOKUP(ROW()-1,Рабочий!$J:$L,2,0),"")</f>
        <v/>
      </c>
    </row>
    <row r="233" spans="1:2" x14ac:dyDescent="0.25">
      <c r="A233" s="1" t="str">
        <f ca="1">IFERROR(VLOOKUP(ROW()-1,Рабочий!$J:$L,3,0),"")</f>
        <v/>
      </c>
      <c r="B233" s="1" t="str">
        <f ca="1">IFERROR(VLOOKUP(ROW()-1,Рабочий!$J:$L,2,0),"")</f>
        <v/>
      </c>
    </row>
    <row r="234" spans="1:2" x14ac:dyDescent="0.25">
      <c r="A234" s="1" t="str">
        <f ca="1">IFERROR(VLOOKUP(ROW()-1,Рабочий!$J:$L,3,0),"")</f>
        <v/>
      </c>
      <c r="B234" s="1" t="str">
        <f ca="1">IFERROR(VLOOKUP(ROW()-1,Рабочий!$J:$L,2,0),"")</f>
        <v/>
      </c>
    </row>
    <row r="235" spans="1:2" x14ac:dyDescent="0.25">
      <c r="A235" s="1" t="str">
        <f ca="1">IFERROR(VLOOKUP(ROW()-1,Рабочий!$J:$L,3,0),"")</f>
        <v/>
      </c>
      <c r="B235" s="1" t="str">
        <f ca="1">IFERROR(VLOOKUP(ROW()-1,Рабочий!$J:$L,2,0),"")</f>
        <v/>
      </c>
    </row>
    <row r="236" spans="1:2" x14ac:dyDescent="0.25">
      <c r="A236" s="1" t="str">
        <f ca="1">IFERROR(VLOOKUP(ROW()-1,Рабочий!$J:$L,3,0),"")</f>
        <v/>
      </c>
      <c r="B236" s="1" t="str">
        <f ca="1">IFERROR(VLOOKUP(ROW()-1,Рабочий!$J:$L,2,0),"")</f>
        <v/>
      </c>
    </row>
    <row r="237" spans="1:2" x14ac:dyDescent="0.25">
      <c r="A237" s="1" t="str">
        <f ca="1">IFERROR(VLOOKUP(ROW()-1,Рабочий!$J:$L,3,0),"")</f>
        <v/>
      </c>
      <c r="B237" s="1" t="str">
        <f ca="1">IFERROR(VLOOKUP(ROW()-1,Рабочий!$J:$L,2,0),"")</f>
        <v/>
      </c>
    </row>
    <row r="238" spans="1:2" x14ac:dyDescent="0.25">
      <c r="A238" s="1" t="str">
        <f ca="1">IFERROR(VLOOKUP(ROW()-1,Рабочий!$J:$L,3,0),"")</f>
        <v/>
      </c>
      <c r="B238" s="1" t="str">
        <f ca="1">IFERROR(VLOOKUP(ROW()-1,Рабочий!$J:$L,2,0),"")</f>
        <v/>
      </c>
    </row>
    <row r="239" spans="1:2" x14ac:dyDescent="0.25">
      <c r="A239" s="1" t="str">
        <f ca="1">IFERROR(VLOOKUP(ROW()-1,Рабочий!$J:$L,3,0),"")</f>
        <v/>
      </c>
      <c r="B239" s="1" t="str">
        <f ca="1">IFERROR(VLOOKUP(ROW()-1,Рабочий!$J:$L,2,0),"")</f>
        <v/>
      </c>
    </row>
    <row r="240" spans="1:2" x14ac:dyDescent="0.25">
      <c r="A240" s="1" t="str">
        <f ca="1">IFERROR(VLOOKUP(ROW()-1,Рабочий!$J:$L,3,0),"")</f>
        <v/>
      </c>
      <c r="B240" s="1" t="str">
        <f ca="1">IFERROR(VLOOKUP(ROW()-1,Рабочий!$J:$L,2,0),"")</f>
        <v/>
      </c>
    </row>
    <row r="241" spans="1:2" x14ac:dyDescent="0.25">
      <c r="A241" s="1" t="str">
        <f ca="1">IFERROR(VLOOKUP(ROW()-1,Рабочий!$J:$L,3,0),"")</f>
        <v/>
      </c>
      <c r="B241" s="1" t="str">
        <f ca="1">IFERROR(VLOOKUP(ROW()-1,Рабочий!$J:$L,2,0),"")</f>
        <v/>
      </c>
    </row>
    <row r="242" spans="1:2" x14ac:dyDescent="0.25">
      <c r="A242" s="1" t="str">
        <f ca="1">IFERROR(VLOOKUP(ROW()-1,Рабочий!$J:$L,3,0),"")</f>
        <v/>
      </c>
      <c r="B242" s="1" t="str">
        <f ca="1">IFERROR(VLOOKUP(ROW()-1,Рабочий!$J:$L,2,0),"")</f>
        <v/>
      </c>
    </row>
    <row r="243" spans="1:2" x14ac:dyDescent="0.25">
      <c r="A243" s="1" t="str">
        <f ca="1">IFERROR(VLOOKUP(ROW()-1,Рабочий!$J:$L,3,0),"")</f>
        <v/>
      </c>
      <c r="B243" s="1" t="str">
        <f ca="1">IFERROR(VLOOKUP(ROW()-1,Рабочий!$J:$L,2,0),"")</f>
        <v/>
      </c>
    </row>
    <row r="244" spans="1:2" x14ac:dyDescent="0.25">
      <c r="A244" s="1" t="str">
        <f ca="1">IFERROR(VLOOKUP(ROW()-1,Рабочий!$J:$L,3,0),"")</f>
        <v/>
      </c>
      <c r="B244" s="1" t="str">
        <f ca="1">IFERROR(VLOOKUP(ROW()-1,Рабочий!$J:$L,2,0),"")</f>
        <v/>
      </c>
    </row>
    <row r="245" spans="1:2" x14ac:dyDescent="0.25">
      <c r="A245" s="1" t="str">
        <f ca="1">IFERROR(VLOOKUP(ROW()-1,Рабочий!$J:$L,3,0),"")</f>
        <v/>
      </c>
      <c r="B245" s="1" t="str">
        <f ca="1">IFERROR(VLOOKUP(ROW()-1,Рабочий!$J:$L,2,0),"")</f>
        <v/>
      </c>
    </row>
    <row r="246" spans="1:2" x14ac:dyDescent="0.25">
      <c r="A246" s="1" t="str">
        <f ca="1">IFERROR(VLOOKUP(ROW()-1,Рабочий!$J:$L,3,0),"")</f>
        <v/>
      </c>
      <c r="B246" s="1" t="str">
        <f ca="1">IFERROR(VLOOKUP(ROW()-1,Рабочий!$J:$L,2,0),"")</f>
        <v/>
      </c>
    </row>
    <row r="247" spans="1:2" x14ac:dyDescent="0.25">
      <c r="A247" s="1" t="str">
        <f ca="1">IFERROR(VLOOKUP(ROW()-1,Рабочий!$J:$L,3,0),"")</f>
        <v/>
      </c>
      <c r="B247" s="1" t="str">
        <f ca="1">IFERROR(VLOOKUP(ROW()-1,Рабочий!$J:$L,2,0),"")</f>
        <v/>
      </c>
    </row>
    <row r="248" spans="1:2" x14ac:dyDescent="0.25">
      <c r="A248" s="1" t="str">
        <f ca="1">IFERROR(VLOOKUP(ROW()-1,Рабочий!$J:$L,3,0),"")</f>
        <v/>
      </c>
      <c r="B248" s="1" t="str">
        <f ca="1">IFERROR(VLOOKUP(ROW()-1,Рабочий!$J:$L,2,0),"")</f>
        <v/>
      </c>
    </row>
    <row r="249" spans="1:2" x14ac:dyDescent="0.25">
      <c r="A249" s="1" t="str">
        <f ca="1">IFERROR(VLOOKUP(ROW()-1,Рабочий!$J:$L,3,0),"")</f>
        <v/>
      </c>
      <c r="B249" s="1" t="str">
        <f ca="1">IFERROR(VLOOKUP(ROW()-1,Рабочий!$J:$L,2,0),"")</f>
        <v/>
      </c>
    </row>
    <row r="250" spans="1:2" x14ac:dyDescent="0.25">
      <c r="A250" s="1" t="str">
        <f ca="1">IFERROR(VLOOKUP(ROW()-1,Рабочий!$J:$L,3,0),"")</f>
        <v/>
      </c>
      <c r="B250" s="1" t="str">
        <f ca="1">IFERROR(VLOOKUP(ROW()-1,Рабочий!$J:$L,2,0),"")</f>
        <v/>
      </c>
    </row>
    <row r="251" spans="1:2" x14ac:dyDescent="0.25">
      <c r="A251" s="1" t="str">
        <f ca="1">IFERROR(VLOOKUP(ROW()-1,Рабочий!$J:$L,3,0),"")</f>
        <v/>
      </c>
      <c r="B251" s="1" t="str">
        <f ca="1">IFERROR(VLOOKUP(ROW()-1,Рабочий!$J:$L,2,0),"")</f>
        <v/>
      </c>
    </row>
    <row r="252" spans="1:2" x14ac:dyDescent="0.25">
      <c r="A252" s="1" t="str">
        <f ca="1">IFERROR(VLOOKUP(ROW()-1,Рабочий!$J:$L,3,0),"")</f>
        <v/>
      </c>
      <c r="B252" s="1" t="str">
        <f ca="1">IFERROR(VLOOKUP(ROW()-1,Рабочий!$J:$L,2,0),"")</f>
        <v/>
      </c>
    </row>
    <row r="253" spans="1:2" x14ac:dyDescent="0.25">
      <c r="A253" s="1" t="str">
        <f ca="1">IFERROR(VLOOKUP(ROW()-1,Рабочий!$J:$L,3,0),"")</f>
        <v/>
      </c>
      <c r="B253" s="1" t="str">
        <f ca="1">IFERROR(VLOOKUP(ROW()-1,Рабочий!$J:$L,2,0),"")</f>
        <v/>
      </c>
    </row>
    <row r="254" spans="1:2" x14ac:dyDescent="0.25">
      <c r="A254" s="1" t="str">
        <f ca="1">IFERROR(VLOOKUP(ROW()-1,Рабочий!$J:$L,3,0),"")</f>
        <v/>
      </c>
      <c r="B254" s="1" t="str">
        <f ca="1">IFERROR(VLOOKUP(ROW()-1,Рабочий!$J:$L,2,0),"")</f>
        <v/>
      </c>
    </row>
    <row r="255" spans="1:2" x14ac:dyDescent="0.25">
      <c r="A255" s="1" t="str">
        <f ca="1">IFERROR(VLOOKUP(ROW()-1,Рабочий!$J:$L,3,0),"")</f>
        <v/>
      </c>
      <c r="B255" s="1" t="str">
        <f ca="1">IFERROR(VLOOKUP(ROW()-1,Рабочий!$J:$L,2,0),"")</f>
        <v/>
      </c>
    </row>
    <row r="256" spans="1:2" x14ac:dyDescent="0.25">
      <c r="A256" s="1" t="str">
        <f ca="1">IFERROR(VLOOKUP(ROW()-1,Рабочий!$J:$L,3,0),"")</f>
        <v/>
      </c>
      <c r="B256" s="1" t="str">
        <f ca="1">IFERROR(VLOOKUP(ROW()-1,Рабочий!$J:$L,2,0),"")</f>
        <v/>
      </c>
    </row>
    <row r="257" spans="1:2" x14ac:dyDescent="0.25">
      <c r="A257" s="1" t="str">
        <f ca="1">IFERROR(VLOOKUP(ROW()-1,Рабочий!$J:$L,3,0),"")</f>
        <v/>
      </c>
      <c r="B257" s="1" t="str">
        <f ca="1">IFERROR(VLOOKUP(ROW()-1,Рабочий!$J:$L,2,0),"")</f>
        <v/>
      </c>
    </row>
    <row r="258" spans="1:2" x14ac:dyDescent="0.25">
      <c r="A258" s="1" t="str">
        <f ca="1">IFERROR(VLOOKUP(ROW()-1,Рабочий!$J:$L,3,0),"")</f>
        <v/>
      </c>
      <c r="B258" s="1" t="str">
        <f ca="1">IFERROR(VLOOKUP(ROW()-1,Рабочий!$J:$L,2,0),"")</f>
        <v/>
      </c>
    </row>
    <row r="259" spans="1:2" x14ac:dyDescent="0.25">
      <c r="A259" s="1" t="str">
        <f ca="1">IFERROR(VLOOKUP(ROW()-1,Рабочий!$J:$L,3,0),"")</f>
        <v/>
      </c>
      <c r="B259" s="1" t="str">
        <f ca="1">IFERROR(VLOOKUP(ROW()-1,Рабочий!$J:$L,2,0),"")</f>
        <v/>
      </c>
    </row>
    <row r="260" spans="1:2" x14ac:dyDescent="0.25">
      <c r="A260" s="1" t="str">
        <f ca="1">IFERROR(VLOOKUP(ROW()-1,Рабочий!$J:$L,3,0),"")</f>
        <v/>
      </c>
      <c r="B260" s="1" t="str">
        <f ca="1">IFERROR(VLOOKUP(ROW()-1,Рабочий!$J:$L,2,0),"")</f>
        <v/>
      </c>
    </row>
    <row r="261" spans="1:2" x14ac:dyDescent="0.25">
      <c r="A261" s="1" t="str">
        <f ca="1">IFERROR(VLOOKUP(ROW()-1,Рабочий!$J:$L,3,0),"")</f>
        <v/>
      </c>
      <c r="B261" s="1" t="str">
        <f ca="1">IFERROR(VLOOKUP(ROW()-1,Рабочий!$J:$L,2,0),"")</f>
        <v/>
      </c>
    </row>
    <row r="262" spans="1:2" x14ac:dyDescent="0.25">
      <c r="A262" s="1" t="str">
        <f ca="1">IFERROR(VLOOKUP(ROW()-1,Рабочий!$J:$L,3,0),"")</f>
        <v/>
      </c>
      <c r="B262" s="1" t="str">
        <f ca="1">IFERROR(VLOOKUP(ROW()-1,Рабочий!$J:$L,2,0),"")</f>
        <v/>
      </c>
    </row>
    <row r="263" spans="1:2" x14ac:dyDescent="0.25">
      <c r="A263" s="1" t="str">
        <f ca="1">IFERROR(VLOOKUP(ROW()-1,Рабочий!$J:$L,3,0),"")</f>
        <v/>
      </c>
      <c r="B263" s="1" t="str">
        <f ca="1">IFERROR(VLOOKUP(ROW()-1,Рабочий!$J:$L,2,0),"")</f>
        <v/>
      </c>
    </row>
    <row r="264" spans="1:2" x14ac:dyDescent="0.25">
      <c r="A264" s="1" t="str">
        <f ca="1">IFERROR(VLOOKUP(ROW()-1,Рабочий!$J:$L,3,0),"")</f>
        <v/>
      </c>
      <c r="B264" s="1" t="str">
        <f ca="1">IFERROR(VLOOKUP(ROW()-1,Рабочий!$J:$L,2,0),"")</f>
        <v/>
      </c>
    </row>
    <row r="265" spans="1:2" x14ac:dyDescent="0.25">
      <c r="A265" s="1" t="str">
        <f ca="1">IFERROR(VLOOKUP(ROW()-1,Рабочий!$J:$L,3,0),"")</f>
        <v/>
      </c>
      <c r="B265" s="1" t="str">
        <f ca="1">IFERROR(VLOOKUP(ROW()-1,Рабочий!$J:$L,2,0),"")</f>
        <v/>
      </c>
    </row>
    <row r="266" spans="1:2" x14ac:dyDescent="0.25">
      <c r="A266" s="1" t="str">
        <f ca="1">IFERROR(VLOOKUP(ROW()-1,Рабочий!$J:$L,3,0),"")</f>
        <v/>
      </c>
      <c r="B266" s="1" t="str">
        <f ca="1">IFERROR(VLOOKUP(ROW()-1,Рабочий!$J:$L,2,0),"")</f>
        <v/>
      </c>
    </row>
    <row r="267" spans="1:2" x14ac:dyDescent="0.25">
      <c r="A267" s="1" t="str">
        <f ca="1">IFERROR(VLOOKUP(ROW()-1,Рабочий!$J:$L,3,0),"")</f>
        <v/>
      </c>
      <c r="B267" s="1" t="str">
        <f ca="1">IFERROR(VLOOKUP(ROW()-1,Рабочий!$J:$L,2,0),"")</f>
        <v/>
      </c>
    </row>
    <row r="268" spans="1:2" x14ac:dyDescent="0.25">
      <c r="A268" s="1" t="str">
        <f ca="1">IFERROR(VLOOKUP(ROW()-1,Рабочий!$J:$L,3,0),"")</f>
        <v/>
      </c>
      <c r="B268" s="1" t="str">
        <f ca="1">IFERROR(VLOOKUP(ROW()-1,Рабочий!$J:$L,2,0),"")</f>
        <v/>
      </c>
    </row>
    <row r="269" spans="1:2" x14ac:dyDescent="0.25">
      <c r="A269" s="1" t="str">
        <f ca="1">IFERROR(VLOOKUP(ROW()-1,Рабочий!$J:$L,3,0),"")</f>
        <v/>
      </c>
      <c r="B269" s="1" t="str">
        <f ca="1">IFERROR(VLOOKUP(ROW()-1,Рабочий!$J:$L,2,0),"")</f>
        <v/>
      </c>
    </row>
    <row r="270" spans="1:2" x14ac:dyDescent="0.25">
      <c r="A270" s="1" t="str">
        <f ca="1">IFERROR(VLOOKUP(ROW()-1,Рабочий!$J:$L,3,0),"")</f>
        <v/>
      </c>
      <c r="B270" s="1" t="str">
        <f ca="1">IFERROR(VLOOKUP(ROW()-1,Рабочий!$J:$L,2,0),"")</f>
        <v/>
      </c>
    </row>
    <row r="271" spans="1:2" x14ac:dyDescent="0.25">
      <c r="A271" s="1" t="str">
        <f ca="1">IFERROR(VLOOKUP(ROW()-1,Рабочий!$J:$L,3,0),"")</f>
        <v/>
      </c>
      <c r="B271" s="1" t="str">
        <f ca="1">IFERROR(VLOOKUP(ROW()-1,Рабочий!$J:$L,2,0),"")</f>
        <v/>
      </c>
    </row>
    <row r="272" spans="1:2" x14ac:dyDescent="0.25">
      <c r="A272" s="1" t="str">
        <f ca="1">IFERROR(VLOOKUP(ROW()-1,Рабочий!$J:$L,3,0),"")</f>
        <v/>
      </c>
      <c r="B272" s="1" t="str">
        <f ca="1">IFERROR(VLOOKUP(ROW()-1,Рабочий!$J:$L,2,0),"")</f>
        <v/>
      </c>
    </row>
    <row r="273" spans="1:2" x14ac:dyDescent="0.25">
      <c r="A273" s="1" t="str">
        <f ca="1">IFERROR(VLOOKUP(ROW()-1,Рабочий!$J:$L,3,0),"")</f>
        <v/>
      </c>
      <c r="B273" s="1" t="str">
        <f ca="1">IFERROR(VLOOKUP(ROW()-1,Рабочий!$J:$L,2,0),"")</f>
        <v/>
      </c>
    </row>
    <row r="274" spans="1:2" x14ac:dyDescent="0.25">
      <c r="A274" s="1" t="str">
        <f ca="1">IFERROR(VLOOKUP(ROW()-1,Рабочий!$J:$L,3,0),"")</f>
        <v/>
      </c>
      <c r="B274" s="1" t="str">
        <f ca="1">IFERROR(VLOOKUP(ROW()-1,Рабочий!$J:$L,2,0),"")</f>
        <v/>
      </c>
    </row>
    <row r="275" spans="1:2" x14ac:dyDescent="0.25">
      <c r="A275" s="1" t="str">
        <f ca="1">IFERROR(VLOOKUP(ROW()-1,Рабочий!$J:$L,3,0),"")</f>
        <v/>
      </c>
      <c r="B275" s="1" t="str">
        <f ca="1">IFERROR(VLOOKUP(ROW()-1,Рабочий!$J:$L,2,0),"")</f>
        <v/>
      </c>
    </row>
    <row r="276" spans="1:2" x14ac:dyDescent="0.25">
      <c r="A276" s="1" t="str">
        <f ca="1">IFERROR(VLOOKUP(ROW()-1,Рабочий!$J:$L,3,0),"")</f>
        <v/>
      </c>
      <c r="B276" s="1" t="str">
        <f ca="1">IFERROR(VLOOKUP(ROW()-1,Рабочий!$J:$L,2,0),"")</f>
        <v/>
      </c>
    </row>
    <row r="277" spans="1:2" x14ac:dyDescent="0.25">
      <c r="A277" s="1" t="str">
        <f ca="1">IFERROR(VLOOKUP(ROW()-1,Рабочий!$J:$L,3,0),"")</f>
        <v/>
      </c>
      <c r="B277" s="1" t="str">
        <f ca="1">IFERROR(VLOOKUP(ROW()-1,Рабочий!$J:$L,2,0),"")</f>
        <v/>
      </c>
    </row>
    <row r="278" spans="1:2" x14ac:dyDescent="0.25">
      <c r="A278" s="1" t="str">
        <f ca="1">IFERROR(VLOOKUP(ROW()-1,Рабочий!$J:$L,3,0),"")</f>
        <v/>
      </c>
      <c r="B278" s="1" t="str">
        <f ca="1">IFERROR(VLOOKUP(ROW()-1,Рабочий!$J:$L,2,0),"")</f>
        <v/>
      </c>
    </row>
    <row r="279" spans="1:2" x14ac:dyDescent="0.25">
      <c r="A279" s="1" t="str">
        <f ca="1">IFERROR(VLOOKUP(ROW()-1,Рабочий!$J:$L,3,0),"")</f>
        <v/>
      </c>
      <c r="B279" s="1" t="str">
        <f ca="1">IFERROR(VLOOKUP(ROW()-1,Рабочий!$J:$L,2,0),"")</f>
        <v/>
      </c>
    </row>
    <row r="280" spans="1:2" x14ac:dyDescent="0.25">
      <c r="A280" s="1" t="str">
        <f ca="1">IFERROR(VLOOKUP(ROW()-1,Рабочий!$J:$L,3,0),"")</f>
        <v/>
      </c>
      <c r="B280" s="1" t="str">
        <f ca="1">IFERROR(VLOOKUP(ROW()-1,Рабочий!$J:$L,2,0),"")</f>
        <v/>
      </c>
    </row>
    <row r="281" spans="1:2" x14ac:dyDescent="0.25">
      <c r="A281" s="1" t="str">
        <f ca="1">IFERROR(VLOOKUP(ROW()-1,Рабочий!$J:$L,3,0),"")</f>
        <v/>
      </c>
      <c r="B281" s="1" t="str">
        <f ca="1">IFERROR(VLOOKUP(ROW()-1,Рабочий!$J:$L,2,0),"")</f>
        <v/>
      </c>
    </row>
    <row r="282" spans="1:2" x14ac:dyDescent="0.25">
      <c r="A282" s="1" t="str">
        <f ca="1">IFERROR(VLOOKUP(ROW()-1,Рабочий!$J:$L,3,0),"")</f>
        <v/>
      </c>
      <c r="B282" s="1" t="str">
        <f ca="1">IFERROR(VLOOKUP(ROW()-1,Рабочий!$J:$L,2,0),"")</f>
        <v/>
      </c>
    </row>
    <row r="283" spans="1:2" x14ac:dyDescent="0.25">
      <c r="A283" s="1" t="str">
        <f ca="1">IFERROR(VLOOKUP(ROW()-1,Рабочий!$J:$L,3,0),"")</f>
        <v/>
      </c>
      <c r="B283" s="1" t="str">
        <f ca="1">IFERROR(VLOOKUP(ROW()-1,Рабочий!$J:$L,2,0),"")</f>
        <v/>
      </c>
    </row>
    <row r="284" spans="1:2" x14ac:dyDescent="0.25">
      <c r="A284" s="1" t="str">
        <f ca="1">IFERROR(VLOOKUP(ROW()-1,Рабочий!$J:$L,3,0),"")</f>
        <v/>
      </c>
      <c r="B284" s="1" t="str">
        <f ca="1">IFERROR(VLOOKUP(ROW()-1,Рабочий!$J:$L,2,0),"")</f>
        <v/>
      </c>
    </row>
    <row r="285" spans="1:2" x14ac:dyDescent="0.25">
      <c r="A285" s="1" t="str">
        <f ca="1">IFERROR(VLOOKUP(ROW()-1,Рабочий!$J:$L,3,0),"")</f>
        <v/>
      </c>
      <c r="B285" s="1" t="str">
        <f ca="1">IFERROR(VLOOKUP(ROW()-1,Рабочий!$J:$L,2,0),"")</f>
        <v/>
      </c>
    </row>
    <row r="286" spans="1:2" x14ac:dyDescent="0.25">
      <c r="A286" s="1" t="str">
        <f ca="1">IFERROR(VLOOKUP(ROW()-1,Рабочий!$J:$L,3,0),"")</f>
        <v/>
      </c>
      <c r="B286" s="1" t="str">
        <f ca="1">IFERROR(VLOOKUP(ROW()-1,Рабочий!$J:$L,2,0),"")</f>
        <v/>
      </c>
    </row>
    <row r="287" spans="1:2" x14ac:dyDescent="0.25">
      <c r="A287" s="1" t="str">
        <f ca="1">IFERROR(VLOOKUP(ROW()-1,Рабочий!$J:$L,3,0),"")</f>
        <v/>
      </c>
      <c r="B287" s="1" t="str">
        <f ca="1">IFERROR(VLOOKUP(ROW()-1,Рабочий!$J:$L,2,0),"")</f>
        <v/>
      </c>
    </row>
    <row r="288" spans="1:2" x14ac:dyDescent="0.25">
      <c r="A288" s="1" t="str">
        <f ca="1">IFERROR(VLOOKUP(ROW()-1,Рабочий!$J:$L,3,0),"")</f>
        <v/>
      </c>
      <c r="B288" s="1" t="str">
        <f ca="1">IFERROR(VLOOKUP(ROW()-1,Рабочий!$J:$L,2,0),"")</f>
        <v/>
      </c>
    </row>
    <row r="289" spans="1:2" x14ac:dyDescent="0.25">
      <c r="A289" s="1" t="str">
        <f ca="1">IFERROR(VLOOKUP(ROW()-1,Рабочий!$J:$L,3,0),"")</f>
        <v/>
      </c>
      <c r="B289" s="1" t="str">
        <f ca="1">IFERROR(VLOOKUP(ROW()-1,Рабочий!$J:$L,2,0),"")</f>
        <v/>
      </c>
    </row>
    <row r="290" spans="1:2" x14ac:dyDescent="0.25">
      <c r="A290" s="1" t="str">
        <f ca="1">IFERROR(VLOOKUP(ROW()-1,Рабочий!$J:$L,3,0),"")</f>
        <v/>
      </c>
      <c r="B290" s="1" t="str">
        <f ca="1">IFERROR(VLOOKUP(ROW()-1,Рабочий!$J:$L,2,0),"")</f>
        <v/>
      </c>
    </row>
    <row r="291" spans="1:2" x14ac:dyDescent="0.25">
      <c r="A291" s="1" t="str">
        <f ca="1">IFERROR(VLOOKUP(ROW()-1,Рабочий!$J:$L,3,0),"")</f>
        <v/>
      </c>
      <c r="B291" s="1" t="str">
        <f ca="1">IFERROR(VLOOKUP(ROW()-1,Рабочий!$J:$L,2,0),"")</f>
        <v/>
      </c>
    </row>
    <row r="292" spans="1:2" x14ac:dyDescent="0.25">
      <c r="A292" s="1" t="str">
        <f ca="1">IFERROR(VLOOKUP(ROW()-1,Рабочий!$J:$L,3,0),"")</f>
        <v/>
      </c>
      <c r="B292" s="1" t="str">
        <f ca="1">IFERROR(VLOOKUP(ROW()-1,Рабочий!$J:$L,2,0),"")</f>
        <v/>
      </c>
    </row>
    <row r="293" spans="1:2" x14ac:dyDescent="0.25">
      <c r="A293" s="1" t="str">
        <f ca="1">IFERROR(VLOOKUP(ROW()-1,Рабочий!$J:$L,3,0),"")</f>
        <v/>
      </c>
      <c r="B293" s="1" t="str">
        <f ca="1">IFERROR(VLOOKUP(ROW()-1,Рабочий!$J:$L,2,0),"")</f>
        <v/>
      </c>
    </row>
    <row r="294" spans="1:2" x14ac:dyDescent="0.25">
      <c r="A294" s="1" t="str">
        <f ca="1">IFERROR(VLOOKUP(ROW()-1,Рабочий!$J:$L,3,0),"")</f>
        <v/>
      </c>
      <c r="B294" s="1" t="str">
        <f ca="1">IFERROR(VLOOKUP(ROW()-1,Рабочий!$J:$L,2,0),"")</f>
        <v/>
      </c>
    </row>
    <row r="295" spans="1:2" x14ac:dyDescent="0.25">
      <c r="A295" s="1" t="str">
        <f ca="1">IFERROR(VLOOKUP(ROW()-1,Рабочий!$J:$L,3,0),"")</f>
        <v/>
      </c>
      <c r="B295" s="1" t="str">
        <f ca="1">IFERROR(VLOOKUP(ROW()-1,Рабочий!$J:$L,2,0),"")</f>
        <v/>
      </c>
    </row>
    <row r="296" spans="1:2" x14ac:dyDescent="0.25">
      <c r="A296" s="1" t="str">
        <f ca="1">IFERROR(VLOOKUP(ROW()-1,Рабочий!$J:$L,3,0),"")</f>
        <v/>
      </c>
      <c r="B296" s="1" t="str">
        <f ca="1">IFERROR(VLOOKUP(ROW()-1,Рабочий!$J:$L,2,0),"")</f>
        <v/>
      </c>
    </row>
    <row r="297" spans="1:2" x14ac:dyDescent="0.25">
      <c r="A297" s="1" t="str">
        <f ca="1">IFERROR(VLOOKUP(ROW()-1,Рабочий!$J:$L,3,0),"")</f>
        <v/>
      </c>
      <c r="B297" s="1" t="str">
        <f ca="1">IFERROR(VLOOKUP(ROW()-1,Рабочий!$J:$L,2,0),"")</f>
        <v/>
      </c>
    </row>
    <row r="298" spans="1:2" x14ac:dyDescent="0.25">
      <c r="A298" s="1" t="str">
        <f ca="1">IFERROR(VLOOKUP(ROW()-1,Рабочий!$J:$L,3,0),"")</f>
        <v/>
      </c>
      <c r="B298" s="1" t="str">
        <f ca="1">IFERROR(VLOOKUP(ROW()-1,Рабочий!$J:$L,2,0),"")</f>
        <v/>
      </c>
    </row>
    <row r="299" spans="1:2" x14ac:dyDescent="0.25">
      <c r="A299" s="1" t="str">
        <f ca="1">IFERROR(VLOOKUP(ROW()-1,Рабочий!$J:$L,3,0),"")</f>
        <v/>
      </c>
      <c r="B299" s="1" t="str">
        <f ca="1">IFERROR(VLOOKUP(ROW()-1,Рабочий!$J:$L,2,0),"")</f>
        <v/>
      </c>
    </row>
    <row r="300" spans="1:2" x14ac:dyDescent="0.25">
      <c r="A300" s="1" t="str">
        <f ca="1">IFERROR(VLOOKUP(ROW()-1,Рабочий!$J:$L,3,0),"")</f>
        <v/>
      </c>
      <c r="B300" s="1" t="str">
        <f ca="1">IFERROR(VLOOKUP(ROW()-1,Рабочий!$J:$L,2,0),"")</f>
        <v/>
      </c>
    </row>
    <row r="301" spans="1:2" x14ac:dyDescent="0.25">
      <c r="A301" s="1" t="str">
        <f ca="1">IFERROR(VLOOKUP(ROW()-1,Рабочий!$J:$L,3,0),"")</f>
        <v/>
      </c>
      <c r="B301" s="1" t="str">
        <f ca="1">IFERROR(VLOOKUP(ROW()-1,Рабочий!$J:$L,2,0),"")</f>
        <v/>
      </c>
    </row>
    <row r="302" spans="1:2" x14ac:dyDescent="0.25">
      <c r="A302" s="1" t="str">
        <f ca="1">IFERROR(VLOOKUP(ROW()-1,Рабочий!$J:$L,3,0),"")</f>
        <v/>
      </c>
      <c r="B302" s="1" t="str">
        <f ca="1">IFERROR(VLOOKUP(ROW()-1,Рабочий!$J:$L,2,0),"")</f>
        <v/>
      </c>
    </row>
    <row r="303" spans="1:2" x14ac:dyDescent="0.25">
      <c r="A303" s="1" t="str">
        <f ca="1">IFERROR(VLOOKUP(ROW()-1,Рабочий!$J:$L,3,0),"")</f>
        <v/>
      </c>
      <c r="B303" s="1" t="str">
        <f ca="1">IFERROR(VLOOKUP(ROW()-1,Рабочий!$J:$L,2,0),"")</f>
        <v/>
      </c>
    </row>
    <row r="304" spans="1:2" x14ac:dyDescent="0.25">
      <c r="A304" s="1" t="str">
        <f ca="1">IFERROR(VLOOKUP(ROW()-1,Рабочий!$J:$L,3,0),"")</f>
        <v/>
      </c>
      <c r="B304" s="1" t="str">
        <f ca="1">IFERROR(VLOOKUP(ROW()-1,Рабочий!$J:$L,2,0),"")</f>
        <v/>
      </c>
    </row>
    <row r="305" spans="1:2" x14ac:dyDescent="0.25">
      <c r="A305" s="1" t="str">
        <f ca="1">IFERROR(VLOOKUP(ROW()-1,Рабочий!$J:$L,3,0),"")</f>
        <v/>
      </c>
      <c r="B305" s="1" t="str">
        <f ca="1">IFERROR(VLOOKUP(ROW()-1,Рабочий!$J:$L,2,0),"")</f>
        <v/>
      </c>
    </row>
    <row r="306" spans="1:2" x14ac:dyDescent="0.25">
      <c r="A306" s="1" t="str">
        <f ca="1">IFERROR(VLOOKUP(ROW()-1,Рабочий!$J:$L,3,0),"")</f>
        <v/>
      </c>
      <c r="B306" s="1" t="str">
        <f ca="1">IFERROR(VLOOKUP(ROW()-1,Рабочий!$J:$L,2,0),"")</f>
        <v/>
      </c>
    </row>
    <row r="307" spans="1:2" x14ac:dyDescent="0.25">
      <c r="A307" s="1" t="str">
        <f ca="1">IFERROR(VLOOKUP(ROW()-1,Рабочий!$J:$L,3,0),"")</f>
        <v/>
      </c>
      <c r="B307" s="1" t="str">
        <f ca="1">IFERROR(VLOOKUP(ROW()-1,Рабочий!$J:$L,2,0),"")</f>
        <v/>
      </c>
    </row>
    <row r="308" spans="1:2" x14ac:dyDescent="0.25">
      <c r="A308" s="1" t="str">
        <f ca="1">IFERROR(VLOOKUP(ROW()-1,Рабочий!$J:$L,3,0),"")</f>
        <v/>
      </c>
      <c r="B308" s="1" t="str">
        <f ca="1">IFERROR(VLOOKUP(ROW()-1,Рабочий!$J:$L,2,0),"")</f>
        <v/>
      </c>
    </row>
    <row r="309" spans="1:2" x14ac:dyDescent="0.25">
      <c r="A309" s="1" t="str">
        <f ca="1">IFERROR(VLOOKUP(ROW()-1,Рабочий!$J:$L,3,0),"")</f>
        <v/>
      </c>
      <c r="B309" s="1" t="str">
        <f ca="1">IFERROR(VLOOKUP(ROW()-1,Рабочий!$J:$L,2,0),"")</f>
        <v/>
      </c>
    </row>
    <row r="310" spans="1:2" x14ac:dyDescent="0.25">
      <c r="A310" s="1" t="str">
        <f ca="1">IFERROR(VLOOKUP(ROW()-1,Рабочий!$J:$L,3,0),"")</f>
        <v/>
      </c>
      <c r="B310" s="1" t="str">
        <f ca="1">IFERROR(VLOOKUP(ROW()-1,Рабочий!$J:$L,2,0),"")</f>
        <v/>
      </c>
    </row>
    <row r="311" spans="1:2" x14ac:dyDescent="0.25">
      <c r="A311" s="1" t="str">
        <f ca="1">IFERROR(VLOOKUP(ROW()-1,Рабочий!$J:$L,3,0),"")</f>
        <v/>
      </c>
      <c r="B311" s="1" t="str">
        <f ca="1">IFERROR(VLOOKUP(ROW()-1,Рабочий!$J:$L,2,0),"")</f>
        <v/>
      </c>
    </row>
    <row r="312" spans="1:2" x14ac:dyDescent="0.25">
      <c r="A312" s="1" t="str">
        <f ca="1">IFERROR(VLOOKUP(ROW()-1,Рабочий!$J:$L,3,0),"")</f>
        <v/>
      </c>
      <c r="B312" s="1" t="str">
        <f ca="1">IFERROR(VLOOKUP(ROW()-1,Рабочий!$J:$L,2,0),"")</f>
        <v/>
      </c>
    </row>
    <row r="313" spans="1:2" x14ac:dyDescent="0.25">
      <c r="A313" s="1" t="str">
        <f ca="1">IFERROR(VLOOKUP(ROW()-1,Рабочий!$J:$L,3,0),"")</f>
        <v/>
      </c>
      <c r="B313" s="1" t="str">
        <f ca="1">IFERROR(VLOOKUP(ROW()-1,Рабочий!$J:$L,2,0),"")</f>
        <v/>
      </c>
    </row>
    <row r="314" spans="1:2" x14ac:dyDescent="0.25">
      <c r="A314" s="1" t="str">
        <f ca="1">IFERROR(VLOOKUP(ROW()-1,Рабочий!$J:$L,3,0),"")</f>
        <v/>
      </c>
      <c r="B314" s="1" t="str">
        <f ca="1">IFERROR(VLOOKUP(ROW()-1,Рабочий!$J:$L,2,0),"")</f>
        <v/>
      </c>
    </row>
    <row r="315" spans="1:2" x14ac:dyDescent="0.25">
      <c r="A315" s="1" t="str">
        <f ca="1">IFERROR(VLOOKUP(ROW()-1,Рабочий!$J:$L,3,0),"")</f>
        <v/>
      </c>
      <c r="B315" s="1" t="str">
        <f ca="1">IFERROR(VLOOKUP(ROW()-1,Рабочий!$J:$L,2,0),"")</f>
        <v/>
      </c>
    </row>
    <row r="316" spans="1:2" x14ac:dyDescent="0.25">
      <c r="A316" s="1" t="str">
        <f ca="1">IFERROR(VLOOKUP(ROW()-1,Рабочий!$J:$L,3,0),"")</f>
        <v/>
      </c>
      <c r="B316" s="1" t="str">
        <f ca="1">IFERROR(VLOOKUP(ROW()-1,Рабочий!$J:$L,2,0),"")</f>
        <v/>
      </c>
    </row>
    <row r="317" spans="1:2" x14ac:dyDescent="0.25">
      <c r="A317" s="1" t="str">
        <f ca="1">IFERROR(VLOOKUP(ROW()-1,Рабочий!$J:$L,3,0),"")</f>
        <v/>
      </c>
      <c r="B317" s="1" t="str">
        <f ca="1">IFERROR(VLOOKUP(ROW()-1,Рабочий!$J:$L,2,0),"")</f>
        <v/>
      </c>
    </row>
    <row r="318" spans="1:2" x14ac:dyDescent="0.25">
      <c r="A318" s="1" t="str">
        <f ca="1">IFERROR(VLOOKUP(ROW()-1,Рабочий!$J:$L,3,0),"")</f>
        <v/>
      </c>
      <c r="B318" s="1" t="str">
        <f ca="1">IFERROR(VLOOKUP(ROW()-1,Рабочий!$J:$L,2,0),"")</f>
        <v/>
      </c>
    </row>
    <row r="319" spans="1:2" x14ac:dyDescent="0.25">
      <c r="A319" s="1" t="str">
        <f ca="1">IFERROR(VLOOKUP(ROW()-1,Рабочий!$J:$L,3,0),"")</f>
        <v/>
      </c>
      <c r="B319" s="1" t="str">
        <f ca="1">IFERROR(VLOOKUP(ROW()-1,Рабочий!$J:$L,2,0),"")</f>
        <v/>
      </c>
    </row>
    <row r="320" spans="1:2" x14ac:dyDescent="0.25">
      <c r="A320" s="1" t="str">
        <f ca="1">IFERROR(VLOOKUP(ROW()-1,Рабочий!$J:$L,3,0),"")</f>
        <v/>
      </c>
      <c r="B320" s="1" t="str">
        <f ca="1">IFERROR(VLOOKUP(ROW()-1,Рабочий!$J:$L,2,0),"")</f>
        <v/>
      </c>
    </row>
    <row r="321" spans="1:2" x14ac:dyDescent="0.25">
      <c r="A321" s="1" t="str">
        <f ca="1">IFERROR(VLOOKUP(ROW()-1,Рабочий!$J:$L,3,0),"")</f>
        <v/>
      </c>
      <c r="B321" s="1" t="str">
        <f ca="1">IFERROR(VLOOKUP(ROW()-1,Рабочий!$J:$L,2,0),"")</f>
        <v/>
      </c>
    </row>
    <row r="322" spans="1:2" x14ac:dyDescent="0.25">
      <c r="A322" s="1" t="str">
        <f ca="1">IFERROR(VLOOKUP(ROW()-1,Рабочий!$J:$L,3,0),"")</f>
        <v/>
      </c>
      <c r="B322" s="1" t="str">
        <f ca="1">IFERROR(VLOOKUP(ROW()-1,Рабочий!$J:$L,2,0),"")</f>
        <v/>
      </c>
    </row>
    <row r="323" spans="1:2" x14ac:dyDescent="0.25">
      <c r="A323" s="1" t="str">
        <f ca="1">IFERROR(VLOOKUP(ROW()-1,Рабочий!$J:$L,3,0),"")</f>
        <v/>
      </c>
      <c r="B323" s="1" t="str">
        <f ca="1">IFERROR(VLOOKUP(ROW()-1,Рабочий!$J:$L,2,0),"")</f>
        <v/>
      </c>
    </row>
    <row r="324" spans="1:2" x14ac:dyDescent="0.25">
      <c r="A324" s="1" t="str">
        <f ca="1">IFERROR(VLOOKUP(ROW()-1,Рабочий!$J:$L,3,0),"")</f>
        <v/>
      </c>
      <c r="B324" s="1" t="str">
        <f ca="1">IFERROR(VLOOKUP(ROW()-1,Рабочий!$J:$L,2,0),"")</f>
        <v/>
      </c>
    </row>
    <row r="325" spans="1:2" x14ac:dyDescent="0.25">
      <c r="A325" s="1" t="str">
        <f ca="1">IFERROR(VLOOKUP(ROW()-1,Рабочий!$J:$L,3,0),"")</f>
        <v/>
      </c>
      <c r="B325" s="1" t="str">
        <f ca="1">IFERROR(VLOOKUP(ROW()-1,Рабочий!$J:$L,2,0),"")</f>
        <v/>
      </c>
    </row>
    <row r="326" spans="1:2" x14ac:dyDescent="0.25">
      <c r="A326" s="1" t="str">
        <f ca="1">IFERROR(VLOOKUP(ROW()-1,Рабочий!$J:$L,3,0),"")</f>
        <v/>
      </c>
      <c r="B326" s="1" t="str">
        <f ca="1">IFERROR(VLOOKUP(ROW()-1,Рабочий!$J:$L,2,0),"")</f>
        <v/>
      </c>
    </row>
    <row r="327" spans="1:2" x14ac:dyDescent="0.25">
      <c r="A327" s="1" t="str">
        <f ca="1">IFERROR(VLOOKUP(ROW()-1,Рабочий!$J:$L,3,0),"")</f>
        <v/>
      </c>
      <c r="B327" s="1" t="str">
        <f ca="1">IFERROR(VLOOKUP(ROW()-1,Рабочий!$J:$L,2,0),"")</f>
        <v/>
      </c>
    </row>
    <row r="328" spans="1:2" x14ac:dyDescent="0.25">
      <c r="A328" s="1" t="str">
        <f ca="1">IFERROR(VLOOKUP(ROW()-1,Рабочий!$J:$L,3,0),"")</f>
        <v/>
      </c>
      <c r="B328" s="1" t="str">
        <f ca="1">IFERROR(VLOOKUP(ROW()-1,Рабочий!$J:$L,2,0),"")</f>
        <v/>
      </c>
    </row>
    <row r="329" spans="1:2" x14ac:dyDescent="0.25">
      <c r="A329" s="1" t="str">
        <f ca="1">IFERROR(VLOOKUP(ROW()-1,Рабочий!$J:$L,3,0),"")</f>
        <v/>
      </c>
      <c r="B329" s="1" t="str">
        <f ca="1">IFERROR(VLOOKUP(ROW()-1,Рабочий!$J:$L,2,0),"")</f>
        <v/>
      </c>
    </row>
    <row r="330" spans="1:2" x14ac:dyDescent="0.25">
      <c r="A330" s="1" t="str">
        <f ca="1">IFERROR(VLOOKUP(ROW()-1,Рабочий!$J:$L,3,0),"")</f>
        <v/>
      </c>
      <c r="B330" s="1" t="str">
        <f ca="1">IFERROR(VLOOKUP(ROW()-1,Рабочий!$J:$L,2,0),"")</f>
        <v/>
      </c>
    </row>
    <row r="331" spans="1:2" x14ac:dyDescent="0.25">
      <c r="A331" s="1" t="str">
        <f ca="1">IFERROR(VLOOKUP(ROW()-1,Рабочий!$J:$L,3,0),"")</f>
        <v/>
      </c>
      <c r="B331" s="1" t="str">
        <f ca="1">IFERROR(VLOOKUP(ROW()-1,Рабочий!$J:$L,2,0),"")</f>
        <v/>
      </c>
    </row>
    <row r="332" spans="1:2" x14ac:dyDescent="0.25">
      <c r="A332" s="1" t="str">
        <f ca="1">IFERROR(VLOOKUP(ROW()-1,Рабочий!$J:$L,3,0),"")</f>
        <v/>
      </c>
      <c r="B332" s="1" t="str">
        <f ca="1">IFERROR(VLOOKUP(ROW()-1,Рабочий!$J:$L,2,0),"")</f>
        <v/>
      </c>
    </row>
    <row r="333" spans="1:2" x14ac:dyDescent="0.25">
      <c r="A333" s="1" t="str">
        <f ca="1">IFERROR(VLOOKUP(ROW()-1,Рабочий!$J:$L,3,0),"")</f>
        <v/>
      </c>
      <c r="B333" s="1" t="str">
        <f ca="1">IFERROR(VLOOKUP(ROW()-1,Рабочий!$J:$L,2,0),"")</f>
        <v/>
      </c>
    </row>
    <row r="334" spans="1:2" x14ac:dyDescent="0.25">
      <c r="A334" s="1" t="str">
        <f ca="1">IFERROR(VLOOKUP(ROW()-1,Рабочий!$J:$L,3,0),"")</f>
        <v/>
      </c>
      <c r="B334" s="1" t="str">
        <f ca="1">IFERROR(VLOOKUP(ROW()-1,Рабочий!$J:$L,2,0),"")</f>
        <v/>
      </c>
    </row>
    <row r="335" spans="1:2" x14ac:dyDescent="0.25">
      <c r="A335" s="1" t="str">
        <f ca="1">IFERROR(VLOOKUP(ROW()-1,Рабочий!$J:$L,3,0),"")</f>
        <v/>
      </c>
      <c r="B335" s="1" t="str">
        <f ca="1">IFERROR(VLOOKUP(ROW()-1,Рабочий!$J:$L,2,0),"")</f>
        <v/>
      </c>
    </row>
    <row r="336" spans="1:2" x14ac:dyDescent="0.25">
      <c r="A336" s="1" t="str">
        <f ca="1">IFERROR(VLOOKUP(ROW()-1,Рабочий!$J:$L,3,0),"")</f>
        <v/>
      </c>
      <c r="B336" s="1" t="str">
        <f ca="1">IFERROR(VLOOKUP(ROW()-1,Рабочий!$J:$L,2,0),"")</f>
        <v/>
      </c>
    </row>
    <row r="337" spans="1:2" x14ac:dyDescent="0.25">
      <c r="A337" s="1" t="str">
        <f ca="1">IFERROR(VLOOKUP(ROW()-1,Рабочий!$J:$L,3,0),"")</f>
        <v/>
      </c>
      <c r="B337" s="1" t="str">
        <f ca="1">IFERROR(VLOOKUP(ROW()-1,Рабочий!$J:$L,2,0),"")</f>
        <v/>
      </c>
    </row>
    <row r="338" spans="1:2" x14ac:dyDescent="0.25">
      <c r="A338" s="1" t="str">
        <f ca="1">IFERROR(VLOOKUP(ROW()-1,Рабочий!$J:$L,3,0),"")</f>
        <v/>
      </c>
      <c r="B338" s="1" t="str">
        <f ca="1">IFERROR(VLOOKUP(ROW()-1,Рабочий!$J:$L,2,0),"")</f>
        <v/>
      </c>
    </row>
    <row r="339" spans="1:2" x14ac:dyDescent="0.25">
      <c r="A339" s="1" t="str">
        <f ca="1">IFERROR(VLOOKUP(ROW()-1,Рабочий!$J:$L,3,0),"")</f>
        <v/>
      </c>
      <c r="B339" s="1" t="str">
        <f ca="1">IFERROR(VLOOKUP(ROW()-1,Рабочий!$J:$L,2,0),"")</f>
        <v/>
      </c>
    </row>
    <row r="340" spans="1:2" x14ac:dyDescent="0.25">
      <c r="A340" s="1" t="str">
        <f ca="1">IFERROR(VLOOKUP(ROW()-1,Рабочий!$J:$L,3,0),"")</f>
        <v/>
      </c>
      <c r="B340" s="1" t="str">
        <f ca="1">IFERROR(VLOOKUP(ROW()-1,Рабочий!$J:$L,2,0),"")</f>
        <v/>
      </c>
    </row>
    <row r="341" spans="1:2" x14ac:dyDescent="0.25">
      <c r="A341" s="1" t="str">
        <f ca="1">IFERROR(VLOOKUP(ROW()-1,Рабочий!$J:$L,3,0),"")</f>
        <v/>
      </c>
      <c r="B341" s="1" t="str">
        <f ca="1">IFERROR(VLOOKUP(ROW()-1,Рабочий!$J:$L,2,0),"")</f>
        <v/>
      </c>
    </row>
    <row r="342" spans="1:2" x14ac:dyDescent="0.25">
      <c r="A342" s="1" t="str">
        <f ca="1">IFERROR(VLOOKUP(ROW()-1,Рабочий!$J:$L,3,0),"")</f>
        <v/>
      </c>
      <c r="B342" s="1" t="str">
        <f ca="1">IFERROR(VLOOKUP(ROW()-1,Рабочий!$J:$L,2,0),"")</f>
        <v/>
      </c>
    </row>
    <row r="343" spans="1:2" x14ac:dyDescent="0.25">
      <c r="A343" s="1" t="str">
        <f ca="1">IFERROR(VLOOKUP(ROW()-1,Рабочий!$J:$L,3,0),"")</f>
        <v/>
      </c>
      <c r="B343" s="1" t="str">
        <f ca="1">IFERROR(VLOOKUP(ROW()-1,Рабочий!$J:$L,2,0),"")</f>
        <v/>
      </c>
    </row>
    <row r="344" spans="1:2" x14ac:dyDescent="0.25">
      <c r="A344" s="1" t="str">
        <f ca="1">IFERROR(VLOOKUP(ROW()-1,Рабочий!$J:$L,3,0),"")</f>
        <v/>
      </c>
      <c r="B344" s="1" t="str">
        <f ca="1">IFERROR(VLOOKUP(ROW()-1,Рабочий!$J:$L,2,0),"")</f>
        <v/>
      </c>
    </row>
    <row r="345" spans="1:2" x14ac:dyDescent="0.25">
      <c r="A345" s="1" t="str">
        <f ca="1">IFERROR(VLOOKUP(ROW()-1,Рабочий!$J:$L,3,0),"")</f>
        <v/>
      </c>
      <c r="B345" s="1" t="str">
        <f ca="1">IFERROR(VLOOKUP(ROW()-1,Рабочий!$J:$L,2,0),"")</f>
        <v/>
      </c>
    </row>
    <row r="346" spans="1:2" x14ac:dyDescent="0.25">
      <c r="A346" s="1" t="str">
        <f ca="1">IFERROR(VLOOKUP(ROW()-1,Рабочий!$J:$L,3,0),"")</f>
        <v/>
      </c>
      <c r="B346" s="1" t="str">
        <f ca="1">IFERROR(VLOOKUP(ROW()-1,Рабочий!$J:$L,2,0),"")</f>
        <v/>
      </c>
    </row>
    <row r="347" spans="1:2" x14ac:dyDescent="0.25">
      <c r="A347" s="1" t="str">
        <f ca="1">IFERROR(VLOOKUP(ROW()-1,Рабочий!$J:$L,3,0),"")</f>
        <v/>
      </c>
      <c r="B347" s="1" t="str">
        <f ca="1">IFERROR(VLOOKUP(ROW()-1,Рабочий!$J:$L,2,0),"")</f>
        <v/>
      </c>
    </row>
    <row r="348" spans="1:2" x14ac:dyDescent="0.25">
      <c r="A348" s="1" t="str">
        <f ca="1">IFERROR(VLOOKUP(ROW()-1,Рабочий!$J:$L,3,0),"")</f>
        <v/>
      </c>
      <c r="B348" s="1" t="str">
        <f ca="1">IFERROR(VLOOKUP(ROW()-1,Рабочий!$J:$L,2,0),"")</f>
        <v/>
      </c>
    </row>
    <row r="349" spans="1:2" x14ac:dyDescent="0.25">
      <c r="A349" s="1" t="str">
        <f ca="1">IFERROR(VLOOKUP(ROW()-1,Рабочий!$J:$L,3,0),"")</f>
        <v/>
      </c>
      <c r="B349" s="1" t="str">
        <f ca="1">IFERROR(VLOOKUP(ROW()-1,Рабочий!$J:$L,2,0),"")</f>
        <v/>
      </c>
    </row>
    <row r="350" spans="1:2" x14ac:dyDescent="0.25">
      <c r="A350" s="1" t="str">
        <f ca="1">IFERROR(VLOOKUP(ROW()-1,Рабочий!$J:$L,3,0),"")</f>
        <v/>
      </c>
      <c r="B350" s="1" t="str">
        <f ca="1">IFERROR(VLOOKUP(ROW()-1,Рабочий!$J:$L,2,0),"")</f>
        <v/>
      </c>
    </row>
    <row r="351" spans="1:2" x14ac:dyDescent="0.25">
      <c r="A351" s="1" t="str">
        <f ca="1">IFERROR(VLOOKUP(ROW()-1,Рабочий!$J:$L,3,0),"")</f>
        <v/>
      </c>
      <c r="B351" s="1" t="str">
        <f ca="1">IFERROR(VLOOKUP(ROW()-1,Рабочий!$J:$L,2,0),"")</f>
        <v/>
      </c>
    </row>
    <row r="352" spans="1:2" x14ac:dyDescent="0.25">
      <c r="A352" s="1" t="str">
        <f ca="1">IFERROR(VLOOKUP(ROW()-1,Рабочий!$J:$L,3,0),"")</f>
        <v/>
      </c>
      <c r="B352" s="1" t="str">
        <f ca="1">IFERROR(VLOOKUP(ROW()-1,Рабочий!$J:$L,2,0),"")</f>
        <v/>
      </c>
    </row>
    <row r="353" spans="1:2" x14ac:dyDescent="0.25">
      <c r="A353" s="1" t="str">
        <f ca="1">IFERROR(VLOOKUP(ROW()-1,Рабочий!$J:$L,3,0),"")</f>
        <v/>
      </c>
      <c r="B353" s="1" t="str">
        <f ca="1">IFERROR(VLOOKUP(ROW()-1,Рабочий!$J:$L,2,0),"")</f>
        <v/>
      </c>
    </row>
    <row r="354" spans="1:2" x14ac:dyDescent="0.25">
      <c r="A354" s="1" t="str">
        <f ca="1">IFERROR(VLOOKUP(ROW()-1,Рабочий!$J:$L,3,0),"")</f>
        <v/>
      </c>
      <c r="B354" s="1" t="str">
        <f ca="1">IFERROR(VLOOKUP(ROW()-1,Рабочий!$J:$L,2,0),"")</f>
        <v/>
      </c>
    </row>
    <row r="355" spans="1:2" x14ac:dyDescent="0.25">
      <c r="A355" s="1" t="str">
        <f ca="1">IFERROR(VLOOKUP(ROW()-1,Рабочий!$J:$L,3,0),"")</f>
        <v/>
      </c>
      <c r="B355" s="1" t="str">
        <f ca="1">IFERROR(VLOOKUP(ROW()-1,Рабочий!$J:$L,2,0),"")</f>
        <v/>
      </c>
    </row>
    <row r="356" spans="1:2" x14ac:dyDescent="0.25">
      <c r="A356" s="1" t="str">
        <f ca="1">IFERROR(VLOOKUP(ROW()-1,Рабочий!$J:$L,3,0),"")</f>
        <v/>
      </c>
      <c r="B356" s="1" t="str">
        <f ca="1">IFERROR(VLOOKUP(ROW()-1,Рабочий!$J:$L,2,0),"")</f>
        <v/>
      </c>
    </row>
    <row r="357" spans="1:2" x14ac:dyDescent="0.25">
      <c r="A357" s="1" t="str">
        <f ca="1">IFERROR(VLOOKUP(ROW()-1,Рабочий!$J:$L,3,0),"")</f>
        <v/>
      </c>
      <c r="B357" s="1" t="str">
        <f ca="1">IFERROR(VLOOKUP(ROW()-1,Рабочий!$J:$L,2,0),"")</f>
        <v/>
      </c>
    </row>
    <row r="358" spans="1:2" x14ac:dyDescent="0.25">
      <c r="A358" s="1" t="str">
        <f ca="1">IFERROR(VLOOKUP(ROW()-1,Рабочий!$J:$L,3,0),"")</f>
        <v/>
      </c>
      <c r="B358" s="1" t="str">
        <f ca="1">IFERROR(VLOOKUP(ROW()-1,Рабочий!$J:$L,2,0),"")</f>
        <v/>
      </c>
    </row>
    <row r="359" spans="1:2" x14ac:dyDescent="0.25">
      <c r="A359" s="1" t="str">
        <f ca="1">IFERROR(VLOOKUP(ROW()-1,Рабочий!$J:$L,3,0),"")</f>
        <v/>
      </c>
      <c r="B359" s="1" t="str">
        <f ca="1">IFERROR(VLOOKUP(ROW()-1,Рабочий!$J:$L,2,0),"")</f>
        <v/>
      </c>
    </row>
    <row r="360" spans="1:2" x14ac:dyDescent="0.25">
      <c r="A360" s="1" t="str">
        <f ca="1">IFERROR(VLOOKUP(ROW()-1,Рабочий!$J:$L,3,0),"")</f>
        <v/>
      </c>
      <c r="B360" s="1" t="str">
        <f ca="1">IFERROR(VLOOKUP(ROW()-1,Рабочий!$J:$L,2,0),"")</f>
        <v/>
      </c>
    </row>
    <row r="361" spans="1:2" x14ac:dyDescent="0.25">
      <c r="A361" s="1" t="str">
        <f ca="1">IFERROR(VLOOKUP(ROW()-1,Рабочий!$J:$L,3,0),"")</f>
        <v/>
      </c>
      <c r="B361" s="1" t="str">
        <f ca="1">IFERROR(VLOOKUP(ROW()-1,Рабочий!$J:$L,2,0),"")</f>
        <v/>
      </c>
    </row>
    <row r="362" spans="1:2" x14ac:dyDescent="0.25">
      <c r="A362" s="1" t="str">
        <f ca="1">IFERROR(VLOOKUP(ROW()-1,Рабочий!$J:$L,3,0),"")</f>
        <v/>
      </c>
      <c r="B362" s="1" t="str">
        <f ca="1">IFERROR(VLOOKUP(ROW()-1,Рабочий!$J:$L,2,0),"")</f>
        <v/>
      </c>
    </row>
    <row r="363" spans="1:2" x14ac:dyDescent="0.25">
      <c r="A363" s="1" t="str">
        <f ca="1">IFERROR(VLOOKUP(ROW()-1,Рабочий!$J:$L,3,0),"")</f>
        <v/>
      </c>
      <c r="B363" s="1" t="str">
        <f ca="1">IFERROR(VLOOKUP(ROW()-1,Рабочий!$J:$L,2,0),"")</f>
        <v/>
      </c>
    </row>
    <row r="364" spans="1:2" x14ac:dyDescent="0.25">
      <c r="A364" s="1" t="str">
        <f ca="1">IFERROR(VLOOKUP(ROW()-1,Рабочий!$J:$L,3,0),"")</f>
        <v/>
      </c>
      <c r="B364" s="1" t="str">
        <f ca="1">IFERROR(VLOOKUP(ROW()-1,Рабочий!$J:$L,2,0),"")</f>
        <v/>
      </c>
    </row>
    <row r="365" spans="1:2" x14ac:dyDescent="0.25">
      <c r="A365" s="1" t="str">
        <f ca="1">IFERROR(VLOOKUP(ROW()-1,Рабочий!$J:$L,3,0),"")</f>
        <v/>
      </c>
      <c r="B365" s="1" t="str">
        <f ca="1">IFERROR(VLOOKUP(ROW()-1,Рабочий!$J:$L,2,0),"")</f>
        <v/>
      </c>
    </row>
    <row r="366" spans="1:2" x14ac:dyDescent="0.25">
      <c r="A366" s="1" t="str">
        <f ca="1">IFERROR(VLOOKUP(ROW()-1,Рабочий!$J:$L,3,0),"")</f>
        <v/>
      </c>
      <c r="B366" s="1" t="str">
        <f ca="1">IFERROR(VLOOKUP(ROW()-1,Рабочий!$J:$L,2,0),"")</f>
        <v/>
      </c>
    </row>
    <row r="367" spans="1:2" x14ac:dyDescent="0.25">
      <c r="A367" s="1" t="str">
        <f ca="1">IFERROR(VLOOKUP(ROW()-1,Рабочий!$J:$L,3,0),"")</f>
        <v/>
      </c>
      <c r="B367" s="1" t="str">
        <f ca="1">IFERROR(VLOOKUP(ROW()-1,Рабочий!$J:$L,2,0),"")</f>
        <v/>
      </c>
    </row>
    <row r="368" spans="1:2" x14ac:dyDescent="0.25">
      <c r="A368" s="1" t="str">
        <f ca="1">IFERROR(VLOOKUP(ROW()-1,Рабочий!$J:$L,3,0),"")</f>
        <v/>
      </c>
      <c r="B368" s="1" t="str">
        <f ca="1">IFERROR(VLOOKUP(ROW()-1,Рабочий!$J:$L,2,0),"")</f>
        <v/>
      </c>
    </row>
    <row r="369" spans="1:2" x14ac:dyDescent="0.25">
      <c r="A369" s="1" t="str">
        <f ca="1">IFERROR(VLOOKUP(ROW()-1,Рабочий!$J:$L,3,0),"")</f>
        <v/>
      </c>
      <c r="B369" s="1" t="str">
        <f ca="1">IFERROR(VLOOKUP(ROW()-1,Рабочий!$J:$L,2,0),"")</f>
        <v/>
      </c>
    </row>
    <row r="370" spans="1:2" x14ac:dyDescent="0.25">
      <c r="A370" s="1" t="str">
        <f ca="1">IFERROR(VLOOKUP(ROW()-1,Рабочий!$J:$L,3,0),"")</f>
        <v/>
      </c>
      <c r="B370" s="1" t="str">
        <f ca="1">IFERROR(VLOOKUP(ROW()-1,Рабочий!$J:$L,2,0),"")</f>
        <v/>
      </c>
    </row>
    <row r="371" spans="1:2" x14ac:dyDescent="0.25">
      <c r="A371" s="1" t="str">
        <f ca="1">IFERROR(VLOOKUP(ROW()-1,Рабочий!$J:$L,3,0),"")</f>
        <v/>
      </c>
      <c r="B371" s="1" t="str">
        <f ca="1">IFERROR(VLOOKUP(ROW()-1,Рабочий!$J:$L,2,0),"")</f>
        <v/>
      </c>
    </row>
    <row r="372" spans="1:2" x14ac:dyDescent="0.25">
      <c r="A372" s="1" t="str">
        <f ca="1">IFERROR(VLOOKUP(ROW()-1,Рабочий!$J:$L,3,0),"")</f>
        <v/>
      </c>
      <c r="B372" s="1" t="str">
        <f ca="1">IFERROR(VLOOKUP(ROW()-1,Рабочий!$J:$L,2,0),"")</f>
        <v/>
      </c>
    </row>
    <row r="373" spans="1:2" x14ac:dyDescent="0.25">
      <c r="A373" s="1" t="str">
        <f ca="1">IFERROR(VLOOKUP(ROW()-1,Рабочий!$J:$L,3,0),"")</f>
        <v/>
      </c>
      <c r="B373" s="1" t="str">
        <f ca="1">IFERROR(VLOOKUP(ROW()-1,Рабочий!$J:$L,2,0),"")</f>
        <v/>
      </c>
    </row>
    <row r="374" spans="1:2" x14ac:dyDescent="0.25">
      <c r="A374" s="1" t="str">
        <f ca="1">IFERROR(VLOOKUP(ROW()-1,Рабочий!$J:$L,3,0),"")</f>
        <v/>
      </c>
      <c r="B374" s="1" t="str">
        <f ca="1">IFERROR(VLOOKUP(ROW()-1,Рабочий!$J:$L,2,0),"")</f>
        <v/>
      </c>
    </row>
    <row r="375" spans="1:2" x14ac:dyDescent="0.25">
      <c r="A375" s="1" t="str">
        <f ca="1">IFERROR(VLOOKUP(ROW()-1,Рабочий!$J:$L,3,0),"")</f>
        <v/>
      </c>
      <c r="B375" s="1" t="str">
        <f ca="1">IFERROR(VLOOKUP(ROW()-1,Рабочий!$J:$L,2,0),"")</f>
        <v/>
      </c>
    </row>
    <row r="376" spans="1:2" x14ac:dyDescent="0.25">
      <c r="A376" s="1" t="str">
        <f ca="1">IFERROR(VLOOKUP(ROW()-1,Рабочий!$J:$L,3,0),"")</f>
        <v/>
      </c>
      <c r="B376" s="1" t="str">
        <f ca="1">IFERROR(VLOOKUP(ROW()-1,Рабочий!$J:$L,2,0),"")</f>
        <v/>
      </c>
    </row>
    <row r="377" spans="1:2" x14ac:dyDescent="0.25">
      <c r="A377" s="1" t="str">
        <f ca="1">IFERROR(VLOOKUP(ROW()-1,Рабочий!$J:$L,3,0),"")</f>
        <v/>
      </c>
      <c r="B377" s="1" t="str">
        <f ca="1">IFERROR(VLOOKUP(ROW()-1,Рабочий!$J:$L,2,0),"")</f>
        <v/>
      </c>
    </row>
    <row r="378" spans="1:2" x14ac:dyDescent="0.25">
      <c r="A378" s="1" t="str">
        <f ca="1">IFERROR(VLOOKUP(ROW()-1,Рабочий!$J:$L,3,0),"")</f>
        <v/>
      </c>
      <c r="B378" s="1" t="str">
        <f ca="1">IFERROR(VLOOKUP(ROW()-1,Рабочий!$J:$L,2,0),"")</f>
        <v/>
      </c>
    </row>
    <row r="379" spans="1:2" x14ac:dyDescent="0.25">
      <c r="A379" s="1" t="str">
        <f ca="1">IFERROR(VLOOKUP(ROW()-1,Рабочий!$J:$L,3,0),"")</f>
        <v/>
      </c>
      <c r="B379" s="1" t="str">
        <f ca="1">IFERROR(VLOOKUP(ROW()-1,Рабочий!$J:$L,2,0),"")</f>
        <v/>
      </c>
    </row>
    <row r="380" spans="1:2" x14ac:dyDescent="0.25">
      <c r="A380" s="1" t="str">
        <f ca="1">IFERROR(VLOOKUP(ROW()-1,Рабочий!$J:$L,3,0),"")</f>
        <v/>
      </c>
      <c r="B380" s="1" t="str">
        <f ca="1">IFERROR(VLOOKUP(ROW()-1,Рабочий!$J:$L,2,0),"")</f>
        <v/>
      </c>
    </row>
    <row r="381" spans="1:2" x14ac:dyDescent="0.25">
      <c r="A381" s="1" t="str">
        <f ca="1">IFERROR(VLOOKUP(ROW()-1,Рабочий!$J:$L,3,0),"")</f>
        <v/>
      </c>
      <c r="B381" s="1" t="str">
        <f ca="1">IFERROR(VLOOKUP(ROW()-1,Рабочий!$J:$L,2,0),"")</f>
        <v/>
      </c>
    </row>
    <row r="382" spans="1:2" x14ac:dyDescent="0.25">
      <c r="A382" s="1" t="str">
        <f ca="1">IFERROR(VLOOKUP(ROW()-1,Рабочий!$J:$L,3,0),"")</f>
        <v/>
      </c>
      <c r="B382" s="1" t="str">
        <f ca="1">IFERROR(VLOOKUP(ROW()-1,Рабочий!$J:$L,2,0),"")</f>
        <v/>
      </c>
    </row>
    <row r="383" spans="1:2" x14ac:dyDescent="0.25">
      <c r="A383" s="1" t="str">
        <f ca="1">IFERROR(VLOOKUP(ROW()-1,Рабочий!$J:$L,3,0),"")</f>
        <v/>
      </c>
      <c r="B383" s="1" t="str">
        <f ca="1">IFERROR(VLOOKUP(ROW()-1,Рабочий!$J:$L,2,0),"")</f>
        <v/>
      </c>
    </row>
    <row r="384" spans="1:2" x14ac:dyDescent="0.25">
      <c r="A384" s="1" t="str">
        <f ca="1">IFERROR(VLOOKUP(ROW()-1,Рабочий!$J:$L,3,0),"")</f>
        <v/>
      </c>
      <c r="B384" s="1" t="str">
        <f ca="1">IFERROR(VLOOKUP(ROW()-1,Рабочий!$J:$L,2,0),"")</f>
        <v/>
      </c>
    </row>
    <row r="385" spans="1:2" x14ac:dyDescent="0.25">
      <c r="A385" s="1" t="str">
        <f ca="1">IFERROR(VLOOKUP(ROW()-1,Рабочий!$J:$L,3,0),"")</f>
        <v/>
      </c>
      <c r="B385" s="1" t="str">
        <f ca="1">IFERROR(VLOOKUP(ROW()-1,Рабочий!$J:$L,2,0),"")</f>
        <v/>
      </c>
    </row>
    <row r="386" spans="1:2" x14ac:dyDescent="0.25">
      <c r="A386" s="1" t="str">
        <f ca="1">IFERROR(VLOOKUP(ROW()-1,Рабочий!$J:$L,3,0),"")</f>
        <v/>
      </c>
      <c r="B386" s="1" t="str">
        <f ca="1">IFERROR(VLOOKUP(ROW()-1,Рабочий!$J:$L,2,0),"")</f>
        <v/>
      </c>
    </row>
    <row r="387" spans="1:2" x14ac:dyDescent="0.25">
      <c r="A387" s="1" t="str">
        <f ca="1">IFERROR(VLOOKUP(ROW()-1,Рабочий!$J:$L,3,0),"")</f>
        <v/>
      </c>
      <c r="B387" s="1" t="str">
        <f ca="1">IFERROR(VLOOKUP(ROW()-1,Рабочий!$J:$L,2,0),"")</f>
        <v/>
      </c>
    </row>
    <row r="388" spans="1:2" x14ac:dyDescent="0.25">
      <c r="A388" s="1" t="str">
        <f ca="1">IFERROR(VLOOKUP(ROW()-1,Рабочий!$J:$L,3,0),"")</f>
        <v/>
      </c>
      <c r="B388" s="1" t="str">
        <f ca="1">IFERROR(VLOOKUP(ROW()-1,Рабочий!$J:$L,2,0),"")</f>
        <v/>
      </c>
    </row>
    <row r="389" spans="1:2" x14ac:dyDescent="0.25">
      <c r="A389" s="1" t="str">
        <f ca="1">IFERROR(VLOOKUP(ROW()-1,Рабочий!$J:$L,3,0),"")</f>
        <v/>
      </c>
      <c r="B389" s="1" t="str">
        <f ca="1">IFERROR(VLOOKUP(ROW()-1,Рабочий!$J:$L,2,0),"")</f>
        <v/>
      </c>
    </row>
    <row r="390" spans="1:2" x14ac:dyDescent="0.25">
      <c r="A390" s="1" t="str">
        <f ca="1">IFERROR(VLOOKUP(ROW()-1,Рабочий!$J:$L,3,0),"")</f>
        <v/>
      </c>
      <c r="B390" s="1" t="str">
        <f ca="1">IFERROR(VLOOKUP(ROW()-1,Рабочий!$J:$L,2,0),"")</f>
        <v/>
      </c>
    </row>
    <row r="391" spans="1:2" x14ac:dyDescent="0.25">
      <c r="A391" s="1" t="str">
        <f ca="1">IFERROR(VLOOKUP(ROW()-1,Рабочий!$J:$L,3,0),"")</f>
        <v/>
      </c>
      <c r="B391" s="1" t="str">
        <f ca="1">IFERROR(VLOOKUP(ROW()-1,Рабочий!$J:$L,2,0),"")</f>
        <v/>
      </c>
    </row>
    <row r="392" spans="1:2" x14ac:dyDescent="0.25">
      <c r="A392" s="1" t="str">
        <f ca="1">IFERROR(VLOOKUP(ROW()-1,Рабочий!$J:$L,3,0),"")</f>
        <v/>
      </c>
      <c r="B392" s="1" t="str">
        <f ca="1">IFERROR(VLOOKUP(ROW()-1,Рабочий!$J:$L,2,0),"")</f>
        <v/>
      </c>
    </row>
    <row r="393" spans="1:2" x14ac:dyDescent="0.25">
      <c r="A393" s="1" t="str">
        <f ca="1">IFERROR(VLOOKUP(ROW()-1,Рабочий!$J:$L,3,0),"")</f>
        <v/>
      </c>
      <c r="B393" s="1" t="str">
        <f ca="1">IFERROR(VLOOKUP(ROW()-1,Рабочий!$J:$L,2,0),"")</f>
        <v/>
      </c>
    </row>
    <row r="394" spans="1:2" x14ac:dyDescent="0.25">
      <c r="A394" s="1" t="str">
        <f ca="1">IFERROR(VLOOKUP(ROW()-1,Рабочий!$J:$L,3,0),"")</f>
        <v/>
      </c>
      <c r="B394" s="1" t="str">
        <f ca="1">IFERROR(VLOOKUP(ROW()-1,Рабочий!$J:$L,2,0),"")</f>
        <v/>
      </c>
    </row>
    <row r="395" spans="1:2" x14ac:dyDescent="0.25">
      <c r="A395" s="1" t="str">
        <f ca="1">IFERROR(VLOOKUP(ROW()-1,Рабочий!$J:$L,3,0),"")</f>
        <v/>
      </c>
      <c r="B395" s="1" t="str">
        <f ca="1">IFERROR(VLOOKUP(ROW()-1,Рабочий!$J:$L,2,0),"")</f>
        <v/>
      </c>
    </row>
    <row r="396" spans="1:2" x14ac:dyDescent="0.25">
      <c r="A396" s="1" t="str">
        <f ca="1">IFERROR(VLOOKUP(ROW()-1,Рабочий!$J:$L,3,0),"")</f>
        <v/>
      </c>
      <c r="B396" s="1" t="str">
        <f ca="1">IFERROR(VLOOKUP(ROW()-1,Рабочий!$J:$L,2,0),"")</f>
        <v/>
      </c>
    </row>
    <row r="397" spans="1:2" x14ac:dyDescent="0.25">
      <c r="A397" s="1" t="str">
        <f ca="1">IFERROR(VLOOKUP(ROW()-1,Рабочий!$J:$L,3,0),"")</f>
        <v/>
      </c>
      <c r="B397" s="1" t="str">
        <f ca="1">IFERROR(VLOOKUP(ROW()-1,Рабочий!$J:$L,2,0),"")</f>
        <v/>
      </c>
    </row>
    <row r="398" spans="1:2" x14ac:dyDescent="0.25">
      <c r="A398" s="1" t="str">
        <f ca="1">IFERROR(VLOOKUP(ROW()-1,Рабочий!$J:$L,3,0),"")</f>
        <v/>
      </c>
      <c r="B398" s="1" t="str">
        <f ca="1">IFERROR(VLOOKUP(ROW()-1,Рабочий!$J:$L,2,0),"")</f>
        <v/>
      </c>
    </row>
    <row r="399" spans="1:2" x14ac:dyDescent="0.25">
      <c r="A399" s="1" t="str">
        <f ca="1">IFERROR(VLOOKUP(ROW()-1,Рабочий!$J:$L,3,0),"")</f>
        <v/>
      </c>
      <c r="B399" s="1" t="str">
        <f ca="1">IFERROR(VLOOKUP(ROW()-1,Рабочий!$J:$L,2,0),"")</f>
        <v/>
      </c>
    </row>
    <row r="400" spans="1:2" x14ac:dyDescent="0.25">
      <c r="A400" s="1" t="str">
        <f ca="1">IFERROR(VLOOKUP(ROW()-1,Рабочий!$J:$L,3,0),"")</f>
        <v/>
      </c>
      <c r="B400" s="1" t="str">
        <f ca="1">IFERROR(VLOOKUP(ROW()-1,Рабочий!$J:$L,2,0),"")</f>
        <v/>
      </c>
    </row>
    <row r="401" spans="1:2" x14ac:dyDescent="0.25">
      <c r="A401" s="1" t="str">
        <f ca="1">IFERROR(VLOOKUP(ROW()-1,Рабочий!$J:$L,3,0),"")</f>
        <v/>
      </c>
      <c r="B401" s="1" t="str">
        <f ca="1">IFERROR(VLOOKUP(ROW()-1,Рабочий!$J:$L,2,0),"")</f>
        <v/>
      </c>
    </row>
    <row r="402" spans="1:2" x14ac:dyDescent="0.25">
      <c r="A402" s="1" t="str">
        <f ca="1">IFERROR(VLOOKUP(ROW()-1,Рабочий!$J:$L,3,0),"")</f>
        <v/>
      </c>
      <c r="B402" s="1" t="str">
        <f ca="1">IFERROR(VLOOKUP(ROW()-1,Рабочий!$J:$L,2,0),"")</f>
        <v/>
      </c>
    </row>
    <row r="403" spans="1:2" x14ac:dyDescent="0.25">
      <c r="A403" s="1" t="str">
        <f ca="1">IFERROR(VLOOKUP(ROW()-1,Рабочий!$J:$L,3,0),"")</f>
        <v/>
      </c>
      <c r="B403" s="1" t="str">
        <f ca="1">IFERROR(VLOOKUP(ROW()-1,Рабочий!$J:$L,2,0),"")</f>
        <v/>
      </c>
    </row>
    <row r="404" spans="1:2" x14ac:dyDescent="0.25">
      <c r="A404" s="1" t="str">
        <f ca="1">IFERROR(VLOOKUP(ROW()-1,Рабочий!$J:$L,3,0),"")</f>
        <v/>
      </c>
      <c r="B404" s="1" t="str">
        <f ca="1">IFERROR(VLOOKUP(ROW()-1,Рабочий!$J:$L,2,0),"")</f>
        <v/>
      </c>
    </row>
    <row r="405" spans="1:2" x14ac:dyDescent="0.25">
      <c r="A405" s="1" t="str">
        <f ca="1">IFERROR(VLOOKUP(ROW()-1,Рабочий!$J:$L,3,0),"")</f>
        <v/>
      </c>
      <c r="B405" s="1" t="str">
        <f ca="1">IFERROR(VLOOKUP(ROW()-1,Рабочий!$J:$L,2,0),"")</f>
        <v/>
      </c>
    </row>
    <row r="406" spans="1:2" x14ac:dyDescent="0.25">
      <c r="A406" s="1" t="str">
        <f ca="1">IFERROR(VLOOKUP(ROW()-1,Рабочий!$J:$L,3,0),"")</f>
        <v/>
      </c>
      <c r="B406" s="1" t="str">
        <f ca="1">IFERROR(VLOOKUP(ROW()-1,Рабочий!$J:$L,2,0),"")</f>
        <v/>
      </c>
    </row>
    <row r="407" spans="1:2" x14ac:dyDescent="0.25">
      <c r="A407" s="1" t="str">
        <f ca="1">IFERROR(VLOOKUP(ROW()-1,Рабочий!$J:$L,3,0),"")</f>
        <v/>
      </c>
      <c r="B407" s="1" t="str">
        <f ca="1">IFERROR(VLOOKUP(ROW()-1,Рабочий!$J:$L,2,0),"")</f>
        <v/>
      </c>
    </row>
    <row r="408" spans="1:2" x14ac:dyDescent="0.25">
      <c r="A408" s="1" t="str">
        <f ca="1">IFERROR(VLOOKUP(ROW()-1,Рабочий!$J:$L,3,0),"")</f>
        <v/>
      </c>
      <c r="B408" s="1" t="str">
        <f ca="1">IFERROR(VLOOKUP(ROW()-1,Рабочий!$J:$L,2,0),"")</f>
        <v/>
      </c>
    </row>
    <row r="409" spans="1:2" x14ac:dyDescent="0.25">
      <c r="A409" s="1" t="str">
        <f ca="1">IFERROR(VLOOKUP(ROW()-1,Рабочий!$J:$L,3,0),"")</f>
        <v/>
      </c>
      <c r="B409" s="1" t="str">
        <f ca="1">IFERROR(VLOOKUP(ROW()-1,Рабочий!$J:$L,2,0),"")</f>
        <v/>
      </c>
    </row>
    <row r="410" spans="1:2" x14ac:dyDescent="0.25">
      <c r="A410" s="1" t="str">
        <f ca="1">IFERROR(VLOOKUP(ROW()-1,Рабочий!$J:$L,3,0),"")</f>
        <v/>
      </c>
      <c r="B410" s="1" t="str">
        <f ca="1">IFERROR(VLOOKUP(ROW()-1,Рабочий!$J:$L,2,0),"")</f>
        <v/>
      </c>
    </row>
    <row r="411" spans="1:2" x14ac:dyDescent="0.25">
      <c r="A411" s="1" t="str">
        <f ca="1">IFERROR(VLOOKUP(ROW()-1,Рабочий!$J:$L,3,0),"")</f>
        <v/>
      </c>
      <c r="B411" s="1" t="str">
        <f ca="1">IFERROR(VLOOKUP(ROW()-1,Рабочий!$J:$L,2,0),"")</f>
        <v/>
      </c>
    </row>
    <row r="412" spans="1:2" x14ac:dyDescent="0.25">
      <c r="A412" s="1" t="str">
        <f ca="1">IFERROR(VLOOKUP(ROW()-1,Рабочий!$J:$L,3,0),"")</f>
        <v/>
      </c>
      <c r="B412" s="1" t="str">
        <f ca="1">IFERROR(VLOOKUP(ROW()-1,Рабочий!$J:$L,2,0),"")</f>
        <v/>
      </c>
    </row>
    <row r="413" spans="1:2" x14ac:dyDescent="0.25">
      <c r="A413" s="1" t="str">
        <f ca="1">IFERROR(VLOOKUP(ROW()-1,Рабочий!$J:$L,3,0),"")</f>
        <v/>
      </c>
      <c r="B413" s="1" t="str">
        <f ca="1">IFERROR(VLOOKUP(ROW()-1,Рабочий!$J:$L,2,0),"")</f>
        <v/>
      </c>
    </row>
    <row r="414" spans="1:2" x14ac:dyDescent="0.25">
      <c r="A414" s="1" t="str">
        <f ca="1">IFERROR(VLOOKUP(ROW()-1,Рабочий!$J:$L,3,0),"")</f>
        <v/>
      </c>
      <c r="B414" s="1" t="str">
        <f ca="1">IFERROR(VLOOKUP(ROW()-1,Рабочий!$J:$L,2,0),"")</f>
        <v/>
      </c>
    </row>
    <row r="415" spans="1:2" x14ac:dyDescent="0.25">
      <c r="A415" s="1" t="str">
        <f ca="1">IFERROR(VLOOKUP(ROW()-1,Рабочий!$J:$L,3,0),"")</f>
        <v/>
      </c>
      <c r="B415" s="1" t="str">
        <f ca="1">IFERROR(VLOOKUP(ROW()-1,Рабочий!$J:$L,2,0),"")</f>
        <v/>
      </c>
    </row>
    <row r="416" spans="1:2" x14ac:dyDescent="0.25">
      <c r="A416" s="1" t="str">
        <f ca="1">IFERROR(VLOOKUP(ROW()-1,Рабочий!$J:$L,3,0),"")</f>
        <v/>
      </c>
      <c r="B416" s="1" t="str">
        <f ca="1">IFERROR(VLOOKUP(ROW()-1,Рабочий!$J:$L,2,0),"")</f>
        <v/>
      </c>
    </row>
    <row r="417" spans="1:2" x14ac:dyDescent="0.25">
      <c r="A417" s="1" t="str">
        <f ca="1">IFERROR(VLOOKUP(ROW()-1,Рабочий!$J:$L,3,0),"")</f>
        <v/>
      </c>
      <c r="B417" s="1" t="str">
        <f ca="1">IFERROR(VLOOKUP(ROW()-1,Рабочий!$J:$L,2,0),"")</f>
        <v/>
      </c>
    </row>
    <row r="418" spans="1:2" x14ac:dyDescent="0.25">
      <c r="A418" s="1" t="str">
        <f ca="1">IFERROR(VLOOKUP(ROW()-1,Рабочий!$J:$L,3,0),"")</f>
        <v/>
      </c>
      <c r="B418" s="1" t="str">
        <f ca="1">IFERROR(VLOOKUP(ROW()-1,Рабочий!$J:$L,2,0),"")</f>
        <v/>
      </c>
    </row>
    <row r="419" spans="1:2" x14ac:dyDescent="0.25">
      <c r="A419" s="1" t="str">
        <f ca="1">IFERROR(VLOOKUP(ROW()-1,Рабочий!$J:$L,3,0),"")</f>
        <v/>
      </c>
      <c r="B419" s="1" t="str">
        <f ca="1">IFERROR(VLOOKUP(ROW()-1,Рабочий!$J:$L,2,0),"")</f>
        <v/>
      </c>
    </row>
    <row r="420" spans="1:2" x14ac:dyDescent="0.25">
      <c r="A420" s="1" t="str">
        <f ca="1">IFERROR(VLOOKUP(ROW()-1,Рабочий!$J:$L,3,0),"")</f>
        <v/>
      </c>
      <c r="B420" s="1" t="str">
        <f ca="1">IFERROR(VLOOKUP(ROW()-1,Рабочий!$J:$L,2,0),"")</f>
        <v/>
      </c>
    </row>
    <row r="421" spans="1:2" x14ac:dyDescent="0.25">
      <c r="A421" s="1" t="str">
        <f ca="1">IFERROR(VLOOKUP(ROW()-1,Рабочий!$J:$L,3,0),"")</f>
        <v/>
      </c>
      <c r="B421" s="1" t="str">
        <f ca="1">IFERROR(VLOOKUP(ROW()-1,Рабочий!$J:$L,2,0),"")</f>
        <v/>
      </c>
    </row>
    <row r="422" spans="1:2" x14ac:dyDescent="0.25">
      <c r="A422" s="1" t="str">
        <f ca="1">IFERROR(VLOOKUP(ROW()-1,Рабочий!$J:$L,3,0),"")</f>
        <v/>
      </c>
      <c r="B422" s="1" t="str">
        <f ca="1">IFERROR(VLOOKUP(ROW()-1,Рабочий!$J:$L,2,0),"")</f>
        <v/>
      </c>
    </row>
    <row r="423" spans="1:2" x14ac:dyDescent="0.25">
      <c r="A423" s="1" t="str">
        <f ca="1">IFERROR(VLOOKUP(ROW()-1,Рабочий!$J:$L,3,0),"")</f>
        <v/>
      </c>
      <c r="B423" s="1" t="str">
        <f ca="1">IFERROR(VLOOKUP(ROW()-1,Рабочий!$J:$L,2,0),"")</f>
        <v/>
      </c>
    </row>
    <row r="424" spans="1:2" x14ac:dyDescent="0.25">
      <c r="A424" s="1" t="str">
        <f ca="1">IFERROR(VLOOKUP(ROW()-1,Рабочий!$J:$L,3,0),"")</f>
        <v/>
      </c>
      <c r="B424" s="1" t="str">
        <f ca="1">IFERROR(VLOOKUP(ROW()-1,Рабочий!$J:$L,2,0),"")</f>
        <v/>
      </c>
    </row>
    <row r="425" spans="1:2" x14ac:dyDescent="0.25">
      <c r="A425" s="1" t="str">
        <f ca="1">IFERROR(VLOOKUP(ROW()-1,Рабочий!$J:$L,3,0),"")</f>
        <v/>
      </c>
      <c r="B425" s="1" t="str">
        <f ca="1">IFERROR(VLOOKUP(ROW()-1,Рабочий!$J:$L,2,0),"")</f>
        <v/>
      </c>
    </row>
    <row r="426" spans="1:2" x14ac:dyDescent="0.25">
      <c r="A426" s="1" t="str">
        <f ca="1">IFERROR(VLOOKUP(ROW()-1,Рабочий!$J:$L,3,0),"")</f>
        <v/>
      </c>
      <c r="B426" s="1" t="str">
        <f ca="1">IFERROR(VLOOKUP(ROW()-1,Рабочий!$J:$L,2,0),"")</f>
        <v/>
      </c>
    </row>
    <row r="427" spans="1:2" x14ac:dyDescent="0.25">
      <c r="A427" s="1" t="str">
        <f ca="1">IFERROR(VLOOKUP(ROW()-1,Рабочий!$J:$L,3,0),"")</f>
        <v/>
      </c>
      <c r="B427" s="1" t="str">
        <f ca="1">IFERROR(VLOOKUP(ROW()-1,Рабочий!$J:$L,2,0),"")</f>
        <v/>
      </c>
    </row>
    <row r="428" spans="1:2" x14ac:dyDescent="0.25">
      <c r="A428" s="1" t="str">
        <f ca="1">IFERROR(VLOOKUP(ROW()-1,Рабочий!$J:$L,3,0),"")</f>
        <v/>
      </c>
      <c r="B428" s="1" t="str">
        <f ca="1">IFERROR(VLOOKUP(ROW()-1,Рабочий!$J:$L,2,0),"")</f>
        <v/>
      </c>
    </row>
    <row r="429" spans="1:2" x14ac:dyDescent="0.25">
      <c r="A429" s="1" t="str">
        <f ca="1">IFERROR(VLOOKUP(ROW()-1,Рабочий!$J:$L,3,0),"")</f>
        <v/>
      </c>
      <c r="B429" s="1" t="str">
        <f ca="1">IFERROR(VLOOKUP(ROW()-1,Рабочий!$J:$L,2,0),"")</f>
        <v/>
      </c>
    </row>
    <row r="430" spans="1:2" x14ac:dyDescent="0.25">
      <c r="A430" s="1" t="str">
        <f ca="1">IFERROR(VLOOKUP(ROW()-1,Рабочий!$J:$L,3,0),"")</f>
        <v/>
      </c>
      <c r="B430" s="1" t="str">
        <f ca="1">IFERROR(VLOOKUP(ROW()-1,Рабочий!$J:$L,2,0),"")</f>
        <v/>
      </c>
    </row>
    <row r="431" spans="1:2" x14ac:dyDescent="0.25">
      <c r="A431" s="1" t="str">
        <f ca="1">IFERROR(VLOOKUP(ROW()-1,Рабочий!$J:$L,3,0),"")</f>
        <v/>
      </c>
      <c r="B431" s="1" t="str">
        <f ca="1">IFERROR(VLOOKUP(ROW()-1,Рабочий!$J:$L,2,0),"")</f>
        <v/>
      </c>
    </row>
    <row r="432" spans="1:2" x14ac:dyDescent="0.25">
      <c r="A432" s="1" t="str">
        <f ca="1">IFERROR(VLOOKUP(ROW()-1,Рабочий!$J:$L,3,0),"")</f>
        <v/>
      </c>
      <c r="B432" s="1" t="str">
        <f ca="1">IFERROR(VLOOKUP(ROW()-1,Рабочий!$J:$L,2,0),"")</f>
        <v/>
      </c>
    </row>
    <row r="433" spans="1:2" x14ac:dyDescent="0.25">
      <c r="A433" s="1" t="str">
        <f ca="1">IFERROR(VLOOKUP(ROW()-1,Рабочий!$J:$L,3,0),"")</f>
        <v/>
      </c>
      <c r="B433" s="1" t="str">
        <f ca="1">IFERROR(VLOOKUP(ROW()-1,Рабочий!$J:$L,2,0),"")</f>
        <v/>
      </c>
    </row>
    <row r="434" spans="1:2" x14ac:dyDescent="0.25">
      <c r="A434" s="1" t="str">
        <f ca="1">IFERROR(VLOOKUP(ROW()-1,Рабочий!$J:$L,3,0),"")</f>
        <v/>
      </c>
      <c r="B434" s="1" t="str">
        <f ca="1">IFERROR(VLOOKUP(ROW()-1,Рабочий!$J:$L,2,0),"")</f>
        <v/>
      </c>
    </row>
    <row r="435" spans="1:2" x14ac:dyDescent="0.25">
      <c r="A435" s="1" t="str">
        <f ca="1">IFERROR(VLOOKUP(ROW()-1,Рабочий!$J:$L,3,0),"")</f>
        <v/>
      </c>
      <c r="B435" s="1" t="str">
        <f ca="1">IFERROR(VLOOKUP(ROW()-1,Рабочий!$J:$L,2,0),"")</f>
        <v/>
      </c>
    </row>
    <row r="436" spans="1:2" x14ac:dyDescent="0.25">
      <c r="A436" s="1" t="str">
        <f ca="1">IFERROR(VLOOKUP(ROW()-1,Рабочий!$J:$L,3,0),"")</f>
        <v/>
      </c>
      <c r="B436" s="1" t="str">
        <f ca="1">IFERROR(VLOOKUP(ROW()-1,Рабочий!$J:$L,2,0),"")</f>
        <v/>
      </c>
    </row>
    <row r="437" spans="1:2" x14ac:dyDescent="0.25">
      <c r="A437" s="1" t="str">
        <f ca="1">IFERROR(VLOOKUP(ROW()-1,Рабочий!$J:$L,3,0),"")</f>
        <v/>
      </c>
      <c r="B437" s="1" t="str">
        <f ca="1">IFERROR(VLOOKUP(ROW()-1,Рабочий!$J:$L,2,0),"")</f>
        <v/>
      </c>
    </row>
    <row r="438" spans="1:2" x14ac:dyDescent="0.25">
      <c r="A438" s="1" t="str">
        <f ca="1">IFERROR(VLOOKUP(ROW()-1,Рабочий!$J:$L,3,0),"")</f>
        <v/>
      </c>
      <c r="B438" s="1" t="str">
        <f ca="1">IFERROR(VLOOKUP(ROW()-1,Рабочий!$J:$L,2,0),"")</f>
        <v/>
      </c>
    </row>
    <row r="439" spans="1:2" x14ac:dyDescent="0.25">
      <c r="A439" s="1" t="str">
        <f ca="1">IFERROR(VLOOKUP(ROW()-1,Рабочий!$J:$L,3,0),"")</f>
        <v/>
      </c>
      <c r="B439" s="1" t="str">
        <f ca="1">IFERROR(VLOOKUP(ROW()-1,Рабочий!$J:$L,2,0),"")</f>
        <v/>
      </c>
    </row>
    <row r="440" spans="1:2" x14ac:dyDescent="0.25">
      <c r="A440" s="1" t="str">
        <f ca="1">IFERROR(VLOOKUP(ROW()-1,Рабочий!$J:$L,3,0),"")</f>
        <v/>
      </c>
      <c r="B440" s="1" t="str">
        <f ca="1">IFERROR(VLOOKUP(ROW()-1,Рабочий!$J:$L,2,0),"")</f>
        <v/>
      </c>
    </row>
    <row r="441" spans="1:2" x14ac:dyDescent="0.25">
      <c r="A441" s="1" t="str">
        <f ca="1">IFERROR(VLOOKUP(ROW()-1,Рабочий!$J:$L,3,0),"")</f>
        <v/>
      </c>
      <c r="B441" s="1" t="str">
        <f ca="1">IFERROR(VLOOKUP(ROW()-1,Рабочий!$J:$L,2,0),"")</f>
        <v/>
      </c>
    </row>
    <row r="442" spans="1:2" x14ac:dyDescent="0.25">
      <c r="A442" s="1" t="str">
        <f ca="1">IFERROR(VLOOKUP(ROW()-1,Рабочий!$J:$L,3,0),"")</f>
        <v/>
      </c>
      <c r="B442" s="1" t="str">
        <f ca="1">IFERROR(VLOOKUP(ROW()-1,Рабочий!$J:$L,2,0),"")</f>
        <v/>
      </c>
    </row>
    <row r="443" spans="1:2" x14ac:dyDescent="0.25">
      <c r="A443" s="1" t="str">
        <f ca="1">IFERROR(VLOOKUP(ROW()-1,Рабочий!$J:$L,3,0),"")</f>
        <v/>
      </c>
      <c r="B443" s="1" t="str">
        <f ca="1">IFERROR(VLOOKUP(ROW()-1,Рабочий!$J:$L,2,0),"")</f>
        <v/>
      </c>
    </row>
    <row r="444" spans="1:2" x14ac:dyDescent="0.25">
      <c r="A444" s="1" t="str">
        <f ca="1">IFERROR(VLOOKUP(ROW()-1,Рабочий!$J:$L,3,0),"")</f>
        <v/>
      </c>
      <c r="B444" s="1" t="str">
        <f ca="1">IFERROR(VLOOKUP(ROW()-1,Рабочий!$J:$L,2,0),"")</f>
        <v/>
      </c>
    </row>
    <row r="445" spans="1:2" x14ac:dyDescent="0.25">
      <c r="A445" s="1" t="str">
        <f ca="1">IFERROR(VLOOKUP(ROW()-1,Рабочий!$J:$L,3,0),"")</f>
        <v/>
      </c>
      <c r="B445" s="1" t="str">
        <f ca="1">IFERROR(VLOOKUP(ROW()-1,Рабочий!$J:$L,2,0),"")</f>
        <v/>
      </c>
    </row>
    <row r="446" spans="1:2" x14ac:dyDescent="0.25">
      <c r="A446" s="1" t="str">
        <f ca="1">IFERROR(VLOOKUP(ROW()-1,Рабочий!$J:$L,3,0),"")</f>
        <v/>
      </c>
      <c r="B446" s="1" t="str">
        <f ca="1">IFERROR(VLOOKUP(ROW()-1,Рабочий!$J:$L,2,0),"")</f>
        <v/>
      </c>
    </row>
    <row r="447" spans="1:2" x14ac:dyDescent="0.25">
      <c r="A447" s="1" t="str">
        <f ca="1">IFERROR(VLOOKUP(ROW()-1,Рабочий!$J:$L,3,0),"")</f>
        <v/>
      </c>
      <c r="B447" s="1" t="str">
        <f ca="1">IFERROR(VLOOKUP(ROW()-1,Рабочий!$J:$L,2,0),"")</f>
        <v/>
      </c>
    </row>
    <row r="448" spans="1:2" x14ac:dyDescent="0.25">
      <c r="A448" s="1" t="str">
        <f ca="1">IFERROR(VLOOKUP(ROW()-1,Рабочий!$J:$L,3,0),"")</f>
        <v/>
      </c>
      <c r="B448" s="1" t="str">
        <f ca="1">IFERROR(VLOOKUP(ROW()-1,Рабочий!$J:$L,2,0),"")</f>
        <v/>
      </c>
    </row>
    <row r="449" spans="1:2" x14ac:dyDescent="0.25">
      <c r="A449" s="1" t="str">
        <f ca="1">IFERROR(VLOOKUP(ROW()-1,Рабочий!$J:$L,3,0),"")</f>
        <v/>
      </c>
      <c r="B449" s="1" t="str">
        <f ca="1">IFERROR(VLOOKUP(ROW()-1,Рабочий!$J:$L,2,0),"")</f>
        <v/>
      </c>
    </row>
    <row r="450" spans="1:2" x14ac:dyDescent="0.25">
      <c r="A450" s="1" t="str">
        <f ca="1">IFERROR(VLOOKUP(ROW()-1,Рабочий!$J:$L,3,0),"")</f>
        <v/>
      </c>
      <c r="B450" s="1" t="str">
        <f ca="1">IFERROR(VLOOKUP(ROW()-1,Рабочий!$J:$L,2,0),"")</f>
        <v/>
      </c>
    </row>
    <row r="451" spans="1:2" x14ac:dyDescent="0.25">
      <c r="A451" s="1" t="str">
        <f ca="1">IFERROR(VLOOKUP(ROW()-1,Рабочий!$J:$L,3,0),"")</f>
        <v/>
      </c>
      <c r="B451" s="1" t="str">
        <f ca="1">IFERROR(VLOOKUP(ROW()-1,Рабочий!$J:$L,2,0),"")</f>
        <v/>
      </c>
    </row>
    <row r="452" spans="1:2" x14ac:dyDescent="0.25">
      <c r="A452" s="1" t="str">
        <f ca="1">IFERROR(VLOOKUP(ROW()-1,Рабочий!$J:$L,3,0),"")</f>
        <v/>
      </c>
      <c r="B452" s="1" t="str">
        <f ca="1">IFERROR(VLOOKUP(ROW()-1,Рабочий!$J:$L,2,0),"")</f>
        <v/>
      </c>
    </row>
    <row r="453" spans="1:2" x14ac:dyDescent="0.25">
      <c r="A453" s="1" t="str">
        <f ca="1">IFERROR(VLOOKUP(ROW()-1,Рабочий!$J:$L,3,0),"")</f>
        <v/>
      </c>
      <c r="B453" s="1" t="str">
        <f ca="1">IFERROR(VLOOKUP(ROW()-1,Рабочий!$J:$L,2,0),"")</f>
        <v/>
      </c>
    </row>
    <row r="454" spans="1:2" x14ac:dyDescent="0.25">
      <c r="A454" s="1" t="str">
        <f ca="1">IFERROR(VLOOKUP(ROW()-1,Рабочий!$J:$L,3,0),"")</f>
        <v/>
      </c>
      <c r="B454" s="1" t="str">
        <f ca="1">IFERROR(VLOOKUP(ROW()-1,Рабочий!$J:$L,2,0),"")</f>
        <v/>
      </c>
    </row>
    <row r="455" spans="1:2" x14ac:dyDescent="0.25">
      <c r="A455" s="1" t="str">
        <f ca="1">IFERROR(VLOOKUP(ROW()-1,Рабочий!$J:$L,3,0),"")</f>
        <v/>
      </c>
      <c r="B455" s="1" t="str">
        <f ca="1">IFERROR(VLOOKUP(ROW()-1,Рабочий!$J:$L,2,0),"")</f>
        <v/>
      </c>
    </row>
    <row r="456" spans="1:2" x14ac:dyDescent="0.25">
      <c r="A456" s="1" t="str">
        <f ca="1">IFERROR(VLOOKUP(ROW()-1,Рабочий!$J:$L,3,0),"")</f>
        <v/>
      </c>
      <c r="B456" s="1" t="str">
        <f ca="1">IFERROR(VLOOKUP(ROW()-1,Рабочий!$J:$L,2,0),"")</f>
        <v/>
      </c>
    </row>
    <row r="457" spans="1:2" x14ac:dyDescent="0.25">
      <c r="A457" s="1" t="str">
        <f ca="1">IFERROR(VLOOKUP(ROW()-1,Рабочий!$J:$L,3,0),"")</f>
        <v/>
      </c>
      <c r="B457" s="1" t="str">
        <f ca="1">IFERROR(VLOOKUP(ROW()-1,Рабочий!$J:$L,2,0),"")</f>
        <v/>
      </c>
    </row>
    <row r="458" spans="1:2" x14ac:dyDescent="0.25">
      <c r="A458" s="1" t="str">
        <f ca="1">IFERROR(VLOOKUP(ROW()-1,Рабочий!$J:$L,3,0),"")</f>
        <v/>
      </c>
      <c r="B458" s="1" t="str">
        <f ca="1">IFERROR(VLOOKUP(ROW()-1,Рабочий!$J:$L,2,0),"")</f>
        <v/>
      </c>
    </row>
    <row r="459" spans="1:2" x14ac:dyDescent="0.25">
      <c r="A459" s="1" t="str">
        <f ca="1">IFERROR(VLOOKUP(ROW()-1,Рабочий!$J:$L,3,0),"")</f>
        <v/>
      </c>
      <c r="B459" s="1" t="str">
        <f ca="1">IFERROR(VLOOKUP(ROW()-1,Рабочий!$J:$L,2,0),"")</f>
        <v/>
      </c>
    </row>
    <row r="460" spans="1:2" x14ac:dyDescent="0.25">
      <c r="A460" s="1" t="str">
        <f ca="1">IFERROR(VLOOKUP(ROW()-1,Рабочий!$J:$L,3,0),"")</f>
        <v/>
      </c>
      <c r="B460" s="1" t="str">
        <f ca="1">IFERROR(VLOOKUP(ROW()-1,Рабочий!$J:$L,2,0),"")</f>
        <v/>
      </c>
    </row>
    <row r="461" spans="1:2" x14ac:dyDescent="0.25">
      <c r="A461" s="1" t="str">
        <f ca="1">IFERROR(VLOOKUP(ROW()-1,Рабочий!$J:$L,3,0),"")</f>
        <v/>
      </c>
      <c r="B461" s="1" t="str">
        <f ca="1">IFERROR(VLOOKUP(ROW()-1,Рабочий!$J:$L,2,0),"")</f>
        <v/>
      </c>
    </row>
    <row r="462" spans="1:2" x14ac:dyDescent="0.25">
      <c r="A462" s="1" t="str">
        <f ca="1">IFERROR(VLOOKUP(ROW()-1,Рабочий!$J:$L,3,0),"")</f>
        <v/>
      </c>
      <c r="B462" s="1" t="str">
        <f ca="1">IFERROR(VLOOKUP(ROW()-1,Рабочий!$J:$L,2,0),"")</f>
        <v/>
      </c>
    </row>
    <row r="463" spans="1:2" x14ac:dyDescent="0.25">
      <c r="A463" s="1" t="str">
        <f ca="1">IFERROR(VLOOKUP(ROW()-1,Рабочий!$J:$L,3,0),"")</f>
        <v/>
      </c>
      <c r="B463" s="1" t="str">
        <f ca="1">IFERROR(VLOOKUP(ROW()-1,Рабочий!$J:$L,2,0),"")</f>
        <v/>
      </c>
    </row>
    <row r="464" spans="1:2" x14ac:dyDescent="0.25">
      <c r="A464" s="1" t="str">
        <f ca="1">IFERROR(VLOOKUP(ROW()-1,Рабочий!$J:$L,3,0),"")</f>
        <v/>
      </c>
      <c r="B464" s="1" t="str">
        <f ca="1">IFERROR(VLOOKUP(ROW()-1,Рабочий!$J:$L,2,0),"")</f>
        <v/>
      </c>
    </row>
    <row r="465" spans="1:2" x14ac:dyDescent="0.25">
      <c r="A465" s="1" t="str">
        <f ca="1">IFERROR(VLOOKUP(ROW()-1,Рабочий!$J:$L,3,0),"")</f>
        <v/>
      </c>
      <c r="B465" s="1" t="str">
        <f ca="1">IFERROR(VLOOKUP(ROW()-1,Рабочий!$J:$L,2,0),"")</f>
        <v/>
      </c>
    </row>
    <row r="466" spans="1:2" x14ac:dyDescent="0.25">
      <c r="A466" s="1" t="str">
        <f ca="1">IFERROR(VLOOKUP(ROW()-1,Рабочий!$J:$L,3,0),"")</f>
        <v/>
      </c>
      <c r="B466" s="1" t="str">
        <f ca="1">IFERROR(VLOOKUP(ROW()-1,Рабочий!$J:$L,2,0),"")</f>
        <v/>
      </c>
    </row>
    <row r="467" spans="1:2" x14ac:dyDescent="0.25">
      <c r="A467" s="1" t="str">
        <f ca="1">IFERROR(VLOOKUP(ROW()-1,Рабочий!$J:$L,3,0),"")</f>
        <v/>
      </c>
      <c r="B467" s="1" t="str">
        <f ca="1">IFERROR(VLOOKUP(ROW()-1,Рабочий!$J:$L,2,0),"")</f>
        <v/>
      </c>
    </row>
    <row r="468" spans="1:2" x14ac:dyDescent="0.25">
      <c r="A468" s="1" t="str">
        <f ca="1">IFERROR(VLOOKUP(ROW()-1,Рабочий!$J:$L,3,0),"")</f>
        <v/>
      </c>
      <c r="B468" s="1" t="str">
        <f ca="1">IFERROR(VLOOKUP(ROW()-1,Рабочий!$J:$L,2,0),"")</f>
        <v/>
      </c>
    </row>
    <row r="469" spans="1:2" x14ac:dyDescent="0.25">
      <c r="A469" s="1" t="str">
        <f ca="1">IFERROR(VLOOKUP(ROW()-1,Рабочий!$J:$L,3,0),"")</f>
        <v/>
      </c>
      <c r="B469" s="1" t="str">
        <f ca="1">IFERROR(VLOOKUP(ROW()-1,Рабочий!$J:$L,2,0),"")</f>
        <v/>
      </c>
    </row>
    <row r="470" spans="1:2" x14ac:dyDescent="0.25">
      <c r="A470" s="1" t="str">
        <f ca="1">IFERROR(VLOOKUP(ROW()-1,Рабочий!$J:$L,3,0),"")</f>
        <v/>
      </c>
      <c r="B470" s="1" t="str">
        <f ca="1">IFERROR(VLOOKUP(ROW()-1,Рабочий!$J:$L,2,0),"")</f>
        <v/>
      </c>
    </row>
    <row r="471" spans="1:2" x14ac:dyDescent="0.25">
      <c r="A471" s="1" t="str">
        <f ca="1">IFERROR(VLOOKUP(ROW()-1,Рабочий!$J:$L,3,0),"")</f>
        <v/>
      </c>
      <c r="B471" s="1" t="str">
        <f ca="1">IFERROR(VLOOKUP(ROW()-1,Рабочий!$J:$L,2,0),"")</f>
        <v/>
      </c>
    </row>
    <row r="472" spans="1:2" x14ac:dyDescent="0.25">
      <c r="A472" s="1" t="str">
        <f ca="1">IFERROR(VLOOKUP(ROW()-1,Рабочий!$J:$L,3,0),"")</f>
        <v/>
      </c>
      <c r="B472" s="1" t="str">
        <f ca="1">IFERROR(VLOOKUP(ROW()-1,Рабочий!$J:$L,2,0),"")</f>
        <v/>
      </c>
    </row>
    <row r="473" spans="1:2" x14ac:dyDescent="0.25">
      <c r="A473" s="1" t="str">
        <f ca="1">IFERROR(VLOOKUP(ROW()-1,Рабочий!$J:$L,3,0),"")</f>
        <v/>
      </c>
      <c r="B473" s="1" t="str">
        <f ca="1">IFERROR(VLOOKUP(ROW()-1,Рабочий!$J:$L,2,0),"")</f>
        <v/>
      </c>
    </row>
    <row r="474" spans="1:2" x14ac:dyDescent="0.25">
      <c r="A474" s="1" t="str">
        <f ca="1">IFERROR(VLOOKUP(ROW()-1,Рабочий!$J:$L,3,0),"")</f>
        <v/>
      </c>
      <c r="B474" s="1" t="str">
        <f ca="1">IFERROR(VLOOKUP(ROW()-1,Рабочий!$J:$L,2,0),"")</f>
        <v/>
      </c>
    </row>
    <row r="475" spans="1:2" x14ac:dyDescent="0.25">
      <c r="A475" s="1" t="str">
        <f ca="1">IFERROR(VLOOKUP(ROW()-1,Рабочий!$J:$L,3,0),"")</f>
        <v/>
      </c>
      <c r="B475" s="1" t="str">
        <f ca="1">IFERROR(VLOOKUP(ROW()-1,Рабочий!$J:$L,2,0),"")</f>
        <v/>
      </c>
    </row>
    <row r="476" spans="1:2" x14ac:dyDescent="0.25">
      <c r="A476" s="1" t="str">
        <f ca="1">IFERROR(VLOOKUP(ROW()-1,Рабочий!$J:$L,3,0),"")</f>
        <v/>
      </c>
      <c r="B476" s="1" t="str">
        <f ca="1">IFERROR(VLOOKUP(ROW()-1,Рабочий!$J:$L,2,0),"")</f>
        <v/>
      </c>
    </row>
    <row r="477" spans="1:2" x14ac:dyDescent="0.25">
      <c r="A477" s="1" t="str">
        <f ca="1">IFERROR(VLOOKUP(ROW()-1,Рабочий!$J:$L,3,0),"")</f>
        <v/>
      </c>
      <c r="B477" s="1" t="str">
        <f ca="1">IFERROR(VLOOKUP(ROW()-1,Рабочий!$J:$L,2,0),"")</f>
        <v/>
      </c>
    </row>
    <row r="478" spans="1:2" x14ac:dyDescent="0.25">
      <c r="A478" s="1" t="str">
        <f ca="1">IFERROR(VLOOKUP(ROW()-1,Рабочий!$J:$L,3,0),"")</f>
        <v/>
      </c>
      <c r="B478" s="1" t="str">
        <f ca="1">IFERROR(VLOOKUP(ROW()-1,Рабочий!$J:$L,2,0),"")</f>
        <v/>
      </c>
    </row>
    <row r="479" spans="1:2" x14ac:dyDescent="0.25">
      <c r="A479" s="1" t="str">
        <f ca="1">IFERROR(VLOOKUP(ROW()-1,Рабочий!$J:$L,3,0),"")</f>
        <v/>
      </c>
      <c r="B479" s="1" t="str">
        <f ca="1">IFERROR(VLOOKUP(ROW()-1,Рабочий!$J:$L,2,0),"")</f>
        <v/>
      </c>
    </row>
    <row r="480" spans="1:2" x14ac:dyDescent="0.25">
      <c r="A480" s="1" t="str">
        <f ca="1">IFERROR(VLOOKUP(ROW()-1,Рабочий!$J:$L,3,0),"")</f>
        <v/>
      </c>
      <c r="B480" s="1" t="str">
        <f ca="1">IFERROR(VLOOKUP(ROW()-1,Рабочий!$J:$L,2,0),"")</f>
        <v/>
      </c>
    </row>
    <row r="481" spans="1:2" x14ac:dyDescent="0.25">
      <c r="A481" s="1" t="str">
        <f ca="1">IFERROR(VLOOKUP(ROW()-1,Рабочий!$J:$L,3,0),"")</f>
        <v/>
      </c>
      <c r="B481" s="1" t="str">
        <f ca="1">IFERROR(VLOOKUP(ROW()-1,Рабочий!$J:$L,2,0),"")</f>
        <v/>
      </c>
    </row>
    <row r="482" spans="1:2" x14ac:dyDescent="0.25">
      <c r="A482" s="1" t="str">
        <f ca="1">IFERROR(VLOOKUP(ROW()-1,Рабочий!$J:$L,3,0),"")</f>
        <v/>
      </c>
      <c r="B482" s="1" t="str">
        <f ca="1">IFERROR(VLOOKUP(ROW()-1,Рабочий!$J:$L,2,0),"")</f>
        <v/>
      </c>
    </row>
    <row r="483" spans="1:2" x14ac:dyDescent="0.25">
      <c r="A483" s="1" t="str">
        <f ca="1">IFERROR(VLOOKUP(ROW()-1,Рабочий!$J:$L,3,0),"")</f>
        <v/>
      </c>
      <c r="B483" s="1" t="str">
        <f ca="1">IFERROR(VLOOKUP(ROW()-1,Рабочий!$J:$L,2,0),"")</f>
        <v/>
      </c>
    </row>
    <row r="484" spans="1:2" x14ac:dyDescent="0.25">
      <c r="A484" s="1" t="str">
        <f ca="1">IFERROR(VLOOKUP(ROW()-1,Рабочий!$J:$L,3,0),"")</f>
        <v/>
      </c>
      <c r="B484" s="1" t="str">
        <f ca="1">IFERROR(VLOOKUP(ROW()-1,Рабочий!$J:$L,2,0),"")</f>
        <v/>
      </c>
    </row>
    <row r="485" spans="1:2" x14ac:dyDescent="0.25">
      <c r="A485" s="1" t="str">
        <f ca="1">IFERROR(VLOOKUP(ROW()-1,Рабочий!$J:$L,3,0),"")</f>
        <v/>
      </c>
      <c r="B485" s="1" t="str">
        <f ca="1">IFERROR(VLOOKUP(ROW()-1,Рабочий!$J:$L,2,0),"")</f>
        <v/>
      </c>
    </row>
    <row r="486" spans="1:2" x14ac:dyDescent="0.25">
      <c r="A486" s="1" t="str">
        <f ca="1">IFERROR(VLOOKUP(ROW()-1,Рабочий!$J:$L,3,0),"")</f>
        <v/>
      </c>
      <c r="B486" s="1" t="str">
        <f ca="1">IFERROR(VLOOKUP(ROW()-1,Рабочий!$J:$L,2,0),"")</f>
        <v/>
      </c>
    </row>
    <row r="487" spans="1:2" x14ac:dyDescent="0.25">
      <c r="A487" s="1" t="str">
        <f ca="1">IFERROR(VLOOKUP(ROW()-1,Рабочий!$J:$L,3,0),"")</f>
        <v/>
      </c>
      <c r="B487" s="1" t="str">
        <f ca="1">IFERROR(VLOOKUP(ROW()-1,Рабочий!$J:$L,2,0),"")</f>
        <v/>
      </c>
    </row>
    <row r="488" spans="1:2" x14ac:dyDescent="0.25">
      <c r="A488" s="1" t="str">
        <f ca="1">IFERROR(VLOOKUP(ROW()-1,Рабочий!$J:$L,3,0),"")</f>
        <v/>
      </c>
      <c r="B488" s="1" t="str">
        <f ca="1">IFERROR(VLOOKUP(ROW()-1,Рабочий!$J:$L,2,0),"")</f>
        <v/>
      </c>
    </row>
    <row r="489" spans="1:2" x14ac:dyDescent="0.25">
      <c r="A489" s="1" t="str">
        <f ca="1">IFERROR(VLOOKUP(ROW()-1,Рабочий!$J:$L,3,0),"")</f>
        <v/>
      </c>
      <c r="B489" s="1" t="str">
        <f ca="1">IFERROR(VLOOKUP(ROW()-1,Рабочий!$J:$L,2,0),"")</f>
        <v/>
      </c>
    </row>
    <row r="490" spans="1:2" x14ac:dyDescent="0.25">
      <c r="A490" s="1" t="str">
        <f ca="1">IFERROR(VLOOKUP(ROW()-1,Рабочий!$J:$L,3,0),"")</f>
        <v/>
      </c>
      <c r="B490" s="1" t="str">
        <f ca="1">IFERROR(VLOOKUP(ROW()-1,Рабочий!$J:$L,2,0),"")</f>
        <v/>
      </c>
    </row>
    <row r="491" spans="1:2" x14ac:dyDescent="0.25">
      <c r="A491" s="1" t="str">
        <f ca="1">IFERROR(VLOOKUP(ROW()-1,Рабочий!$J:$L,3,0),"")</f>
        <v/>
      </c>
      <c r="B491" s="1" t="str">
        <f ca="1">IFERROR(VLOOKUP(ROW()-1,Рабочий!$J:$L,2,0),"")</f>
        <v/>
      </c>
    </row>
    <row r="492" spans="1:2" x14ac:dyDescent="0.25">
      <c r="A492" s="1" t="str">
        <f ca="1">IFERROR(VLOOKUP(ROW()-1,Рабочий!$J:$L,3,0),"")</f>
        <v/>
      </c>
      <c r="B492" s="1" t="str">
        <f ca="1">IFERROR(VLOOKUP(ROW()-1,Рабочий!$J:$L,2,0),"")</f>
        <v/>
      </c>
    </row>
    <row r="493" spans="1:2" x14ac:dyDescent="0.25">
      <c r="A493" s="1" t="str">
        <f ca="1">IFERROR(VLOOKUP(ROW()-1,Рабочий!$J:$L,3,0),"")</f>
        <v/>
      </c>
      <c r="B493" s="1" t="str">
        <f ca="1">IFERROR(VLOOKUP(ROW()-1,Рабочий!$J:$L,2,0),"")</f>
        <v/>
      </c>
    </row>
    <row r="494" spans="1:2" x14ac:dyDescent="0.25">
      <c r="A494" s="1" t="str">
        <f ca="1">IFERROR(VLOOKUP(ROW()-1,Рабочий!$J:$L,3,0),"")</f>
        <v/>
      </c>
      <c r="B494" s="1" t="str">
        <f ca="1">IFERROR(VLOOKUP(ROW()-1,Рабочий!$J:$L,2,0),"")</f>
        <v/>
      </c>
    </row>
    <row r="495" spans="1:2" x14ac:dyDescent="0.25">
      <c r="A495" s="1" t="str">
        <f ca="1">IFERROR(VLOOKUP(ROW()-1,Рабочий!$J:$L,3,0),"")</f>
        <v/>
      </c>
      <c r="B495" s="1" t="str">
        <f ca="1">IFERROR(VLOOKUP(ROW()-1,Рабочий!$J:$L,2,0),"")</f>
        <v/>
      </c>
    </row>
    <row r="496" spans="1:2" x14ac:dyDescent="0.25">
      <c r="A496" s="1" t="str">
        <f ca="1">IFERROR(VLOOKUP(ROW()-1,Рабочий!$J:$L,3,0),"")</f>
        <v/>
      </c>
      <c r="B496" s="1" t="str">
        <f ca="1">IFERROR(VLOOKUP(ROW()-1,Рабочий!$J:$L,2,0),"")</f>
        <v/>
      </c>
    </row>
    <row r="497" spans="1:2" x14ac:dyDescent="0.25">
      <c r="A497" s="1" t="str">
        <f ca="1">IFERROR(VLOOKUP(ROW()-1,Рабочий!$J:$L,3,0),"")</f>
        <v/>
      </c>
      <c r="B497" s="1" t="str">
        <f ca="1">IFERROR(VLOOKUP(ROW()-1,Рабочий!$J:$L,2,0),"")</f>
        <v/>
      </c>
    </row>
    <row r="498" spans="1:2" x14ac:dyDescent="0.25">
      <c r="A498" s="1" t="str">
        <f ca="1">IFERROR(VLOOKUP(ROW()-1,Рабочий!$J:$L,3,0),"")</f>
        <v/>
      </c>
      <c r="B498" s="1" t="str">
        <f ca="1">IFERROR(VLOOKUP(ROW()-1,Рабочий!$J:$L,2,0),"")</f>
        <v/>
      </c>
    </row>
    <row r="499" spans="1:2" x14ac:dyDescent="0.25">
      <c r="A499" s="1" t="str">
        <f ca="1">IFERROR(VLOOKUP(ROW()-1,Рабочий!$J:$L,3,0),"")</f>
        <v/>
      </c>
      <c r="B499" s="1" t="str">
        <f ca="1">IFERROR(VLOOKUP(ROW()-1,Рабочий!$J:$L,2,0),"")</f>
        <v/>
      </c>
    </row>
    <row r="500" spans="1:2" x14ac:dyDescent="0.25">
      <c r="A500" s="1" t="str">
        <f ca="1">IFERROR(VLOOKUP(ROW()-1,Рабочий!$J:$L,3,0),"")</f>
        <v/>
      </c>
      <c r="B500" s="1" t="str">
        <f ca="1">IFERROR(VLOOKUP(ROW()-1,Рабочий!$J:$L,2,0),"")</f>
        <v/>
      </c>
    </row>
    <row r="501" spans="1:2" x14ac:dyDescent="0.25">
      <c r="A501" s="1" t="str">
        <f ca="1">IFERROR(VLOOKUP(ROW()-1,Рабочий!$J:$L,3,0),"")</f>
        <v/>
      </c>
      <c r="B501" s="1" t="str">
        <f ca="1">IFERROR(VLOOKUP(ROW()-1,Рабочий!$J:$L,2,0),"")</f>
        <v/>
      </c>
    </row>
    <row r="502" spans="1:2" x14ac:dyDescent="0.25">
      <c r="A502" s="1" t="str">
        <f ca="1">IFERROR(VLOOKUP(ROW()-1,Рабочий!$J:$L,3,0),"")</f>
        <v/>
      </c>
      <c r="B502" s="1" t="str">
        <f ca="1">IFERROR(VLOOKUP(ROW()-1,Рабочий!$J:$L,2,0),"")</f>
        <v/>
      </c>
    </row>
    <row r="503" spans="1:2" x14ac:dyDescent="0.25">
      <c r="A503" s="1" t="str">
        <f ca="1">IFERROR(VLOOKUP(ROW()-1,Рабочий!$J:$L,3,0),"")</f>
        <v/>
      </c>
      <c r="B503" s="1" t="str">
        <f ca="1">IFERROR(VLOOKUP(ROW()-1,Рабочий!$J:$L,2,0),"")</f>
        <v/>
      </c>
    </row>
    <row r="504" spans="1:2" x14ac:dyDescent="0.25">
      <c r="A504" s="1" t="str">
        <f ca="1">IFERROR(VLOOKUP(ROW()-1,Рабочий!$J:$L,3,0),"")</f>
        <v/>
      </c>
      <c r="B504" s="1" t="str">
        <f ca="1">IFERROR(VLOOKUP(ROW()-1,Рабочий!$J:$L,2,0),"")</f>
        <v/>
      </c>
    </row>
    <row r="505" spans="1:2" x14ac:dyDescent="0.25">
      <c r="A505" s="1" t="str">
        <f ca="1">IFERROR(VLOOKUP(ROW()-1,Рабочий!$J:$L,3,0),"")</f>
        <v/>
      </c>
      <c r="B505" s="1" t="str">
        <f ca="1">IFERROR(VLOOKUP(ROW()-1,Рабочий!$J:$L,2,0),"")</f>
        <v/>
      </c>
    </row>
    <row r="506" spans="1:2" x14ac:dyDescent="0.25">
      <c r="A506" s="1" t="str">
        <f ca="1">IFERROR(VLOOKUP(ROW()-1,Рабочий!$J:$L,3,0),"")</f>
        <v/>
      </c>
      <c r="B506" s="1" t="str">
        <f ca="1">IFERROR(VLOOKUP(ROW()-1,Рабочий!$J:$L,2,0),"")</f>
        <v/>
      </c>
    </row>
    <row r="507" spans="1:2" x14ac:dyDescent="0.25">
      <c r="A507" s="1" t="str">
        <f ca="1">IFERROR(VLOOKUP(ROW()-1,Рабочий!$J:$L,3,0),"")</f>
        <v/>
      </c>
      <c r="B507" s="1" t="str">
        <f ca="1">IFERROR(VLOOKUP(ROW()-1,Рабочий!$J:$L,2,0),"")</f>
        <v/>
      </c>
    </row>
    <row r="508" spans="1:2" x14ac:dyDescent="0.25">
      <c r="A508" s="1" t="str">
        <f ca="1">IFERROR(VLOOKUP(ROW()-1,Рабочий!$J:$L,3,0),"")</f>
        <v/>
      </c>
      <c r="B508" s="1" t="str">
        <f ca="1">IFERROR(VLOOKUP(ROW()-1,Рабочий!$J:$L,2,0),"")</f>
        <v/>
      </c>
    </row>
    <row r="509" spans="1:2" x14ac:dyDescent="0.25">
      <c r="A509" s="1" t="str">
        <f ca="1">IFERROR(VLOOKUP(ROW()-1,Рабочий!$J:$L,3,0),"")</f>
        <v/>
      </c>
      <c r="B509" s="1" t="str">
        <f ca="1">IFERROR(VLOOKUP(ROW()-1,Рабочий!$J:$L,2,0),"")</f>
        <v/>
      </c>
    </row>
    <row r="510" spans="1:2" x14ac:dyDescent="0.25">
      <c r="A510" s="1" t="str">
        <f ca="1">IFERROR(VLOOKUP(ROW()-1,Рабочий!$J:$L,3,0),"")</f>
        <v/>
      </c>
      <c r="B510" s="1" t="str">
        <f ca="1">IFERROR(VLOOKUP(ROW()-1,Рабочий!$J:$L,2,0),"")</f>
        <v/>
      </c>
    </row>
    <row r="511" spans="1:2" x14ac:dyDescent="0.25">
      <c r="A511" s="1" t="str">
        <f ca="1">IFERROR(VLOOKUP(ROW()-1,Рабочий!$J:$L,3,0),"")</f>
        <v/>
      </c>
      <c r="B511" s="1" t="str">
        <f ca="1">IFERROR(VLOOKUP(ROW()-1,Рабочий!$J:$L,2,0),"")</f>
        <v/>
      </c>
    </row>
    <row r="512" spans="1:2" x14ac:dyDescent="0.25">
      <c r="A512" s="1" t="str">
        <f ca="1">IFERROR(VLOOKUP(ROW()-1,Рабочий!$J:$L,3,0),"")</f>
        <v/>
      </c>
      <c r="B512" s="1" t="str">
        <f ca="1">IFERROR(VLOOKUP(ROW()-1,Рабочий!$J:$L,2,0),"")</f>
        <v/>
      </c>
    </row>
    <row r="513" spans="1:2" x14ac:dyDescent="0.25">
      <c r="A513" s="1" t="str">
        <f ca="1">IFERROR(VLOOKUP(ROW()-1,Рабочий!$J:$L,3,0),"")</f>
        <v/>
      </c>
      <c r="B513" s="1" t="str">
        <f ca="1">IFERROR(VLOOKUP(ROW()-1,Рабочий!$J:$L,2,0),"")</f>
        <v/>
      </c>
    </row>
    <row r="514" spans="1:2" x14ac:dyDescent="0.25">
      <c r="A514" s="1" t="str">
        <f ca="1">IFERROR(VLOOKUP(ROW()-1,Рабочий!$J:$L,3,0),"")</f>
        <v/>
      </c>
      <c r="B514" s="1" t="str">
        <f ca="1">IFERROR(VLOOKUP(ROW()-1,Рабочий!$J:$L,2,0),"")</f>
        <v/>
      </c>
    </row>
    <row r="515" spans="1:2" x14ac:dyDescent="0.25">
      <c r="A515" s="1" t="str">
        <f ca="1">IFERROR(VLOOKUP(ROW()-1,Рабочий!$J:$L,3,0),"")</f>
        <v/>
      </c>
      <c r="B515" s="1" t="str">
        <f ca="1">IFERROR(VLOOKUP(ROW()-1,Рабочий!$J:$L,2,0),"")</f>
        <v/>
      </c>
    </row>
    <row r="516" spans="1:2" x14ac:dyDescent="0.25">
      <c r="A516" s="1" t="str">
        <f ca="1">IFERROR(VLOOKUP(ROW()-1,Рабочий!$J:$L,3,0),"")</f>
        <v/>
      </c>
      <c r="B516" s="1" t="str">
        <f ca="1">IFERROR(VLOOKUP(ROW()-1,Рабочий!$J:$L,2,0),"")</f>
        <v/>
      </c>
    </row>
    <row r="517" spans="1:2" x14ac:dyDescent="0.25">
      <c r="A517" s="1" t="str">
        <f ca="1">IFERROR(VLOOKUP(ROW()-1,Рабочий!$J:$L,3,0),"")</f>
        <v/>
      </c>
      <c r="B517" s="1" t="str">
        <f ca="1">IFERROR(VLOOKUP(ROW()-1,Рабочий!$J:$L,2,0),"")</f>
        <v/>
      </c>
    </row>
    <row r="518" spans="1:2" x14ac:dyDescent="0.25">
      <c r="A518" s="1" t="str">
        <f ca="1">IFERROR(VLOOKUP(ROW()-1,Рабочий!$J:$L,3,0),"")</f>
        <v/>
      </c>
      <c r="B518" s="1" t="str">
        <f ca="1">IFERROR(VLOOKUP(ROW()-1,Рабочий!$J:$L,2,0),"")</f>
        <v/>
      </c>
    </row>
    <row r="519" spans="1:2" x14ac:dyDescent="0.25">
      <c r="A519" s="1" t="str">
        <f ca="1">IFERROR(VLOOKUP(ROW()-1,Рабочий!$J:$L,3,0),"")</f>
        <v/>
      </c>
      <c r="B519" s="1" t="str">
        <f ca="1">IFERROR(VLOOKUP(ROW()-1,Рабочий!$J:$L,2,0),"")</f>
        <v/>
      </c>
    </row>
    <row r="520" spans="1:2" x14ac:dyDescent="0.25">
      <c r="A520" s="1" t="str">
        <f ca="1">IFERROR(VLOOKUP(ROW()-1,Рабочий!$J:$L,3,0),"")</f>
        <v/>
      </c>
      <c r="B520" s="1" t="str">
        <f ca="1">IFERROR(VLOOKUP(ROW()-1,Рабочий!$J:$L,2,0),"")</f>
        <v/>
      </c>
    </row>
    <row r="521" spans="1:2" x14ac:dyDescent="0.25">
      <c r="A521" s="1" t="str">
        <f ca="1">IFERROR(VLOOKUP(ROW()-1,Рабочий!$J:$L,3,0),"")</f>
        <v/>
      </c>
      <c r="B521" s="1" t="str">
        <f ca="1">IFERROR(VLOOKUP(ROW()-1,Рабочий!$J:$L,2,0),"")</f>
        <v/>
      </c>
    </row>
    <row r="522" spans="1:2" x14ac:dyDescent="0.25">
      <c r="A522" s="1" t="str">
        <f ca="1">IFERROR(VLOOKUP(ROW()-1,Рабочий!$J:$L,3,0),"")</f>
        <v/>
      </c>
      <c r="B522" s="1" t="str">
        <f ca="1">IFERROR(VLOOKUP(ROW()-1,Рабочий!$J:$L,2,0),"")</f>
        <v/>
      </c>
    </row>
    <row r="523" spans="1:2" x14ac:dyDescent="0.25">
      <c r="A523" s="1" t="str">
        <f ca="1">IFERROR(VLOOKUP(ROW()-1,Рабочий!$J:$L,3,0),"")</f>
        <v/>
      </c>
      <c r="B523" s="1" t="str">
        <f ca="1">IFERROR(VLOOKUP(ROW()-1,Рабочий!$J:$L,2,0),"")</f>
        <v/>
      </c>
    </row>
    <row r="524" spans="1:2" x14ac:dyDescent="0.25">
      <c r="A524" s="1" t="str">
        <f ca="1">IFERROR(VLOOKUP(ROW()-1,Рабочий!$J:$L,3,0),"")</f>
        <v/>
      </c>
      <c r="B524" s="1" t="str">
        <f ca="1">IFERROR(VLOOKUP(ROW()-1,Рабочий!$J:$L,2,0),"")</f>
        <v/>
      </c>
    </row>
    <row r="525" spans="1:2" x14ac:dyDescent="0.25">
      <c r="A525" s="1" t="str">
        <f ca="1">IFERROR(VLOOKUP(ROW()-1,Рабочий!$J:$L,3,0),"")</f>
        <v/>
      </c>
      <c r="B525" s="1" t="str">
        <f ca="1">IFERROR(VLOOKUP(ROW()-1,Рабочий!$J:$L,2,0),"")</f>
        <v/>
      </c>
    </row>
    <row r="526" spans="1:2" x14ac:dyDescent="0.25">
      <c r="A526" s="1" t="str">
        <f ca="1">IFERROR(VLOOKUP(ROW()-1,Рабочий!$J:$L,3,0),"")</f>
        <v/>
      </c>
      <c r="B526" s="1" t="str">
        <f ca="1">IFERROR(VLOOKUP(ROW()-1,Рабочий!$J:$L,2,0),"")</f>
        <v/>
      </c>
    </row>
    <row r="527" spans="1:2" x14ac:dyDescent="0.25">
      <c r="A527" s="1" t="str">
        <f ca="1">IFERROR(VLOOKUP(ROW()-1,Рабочий!$J:$L,3,0),"")</f>
        <v/>
      </c>
      <c r="B527" s="1" t="str">
        <f ca="1">IFERROR(VLOOKUP(ROW()-1,Рабочий!$J:$L,2,0),"")</f>
        <v/>
      </c>
    </row>
    <row r="528" spans="1:2" x14ac:dyDescent="0.25">
      <c r="A528" s="1" t="str">
        <f ca="1">IFERROR(VLOOKUP(ROW()-1,Рабочий!$J:$L,3,0),"")</f>
        <v/>
      </c>
      <c r="B528" s="1" t="str">
        <f ca="1">IFERROR(VLOOKUP(ROW()-1,Рабочий!$J:$L,2,0),"")</f>
        <v/>
      </c>
    </row>
    <row r="529" spans="1:2" x14ac:dyDescent="0.25">
      <c r="A529" s="1" t="str">
        <f ca="1">IFERROR(VLOOKUP(ROW()-1,Рабочий!$J:$L,3,0),"")</f>
        <v/>
      </c>
      <c r="B529" s="1" t="str">
        <f ca="1">IFERROR(VLOOKUP(ROW()-1,Рабочий!$J:$L,2,0),"")</f>
        <v/>
      </c>
    </row>
    <row r="530" spans="1:2" x14ac:dyDescent="0.25">
      <c r="A530" s="1" t="str">
        <f ca="1">IFERROR(VLOOKUP(ROW()-1,Рабочий!$J:$L,3,0),"")</f>
        <v/>
      </c>
      <c r="B530" s="1" t="str">
        <f ca="1">IFERROR(VLOOKUP(ROW()-1,Рабочий!$J:$L,2,0),"")</f>
        <v/>
      </c>
    </row>
    <row r="531" spans="1:2" x14ac:dyDescent="0.25">
      <c r="A531" s="1" t="str">
        <f ca="1">IFERROR(VLOOKUP(ROW()-1,Рабочий!$J:$L,3,0),"")</f>
        <v/>
      </c>
      <c r="B531" s="1" t="str">
        <f ca="1">IFERROR(VLOOKUP(ROW()-1,Рабочий!$J:$L,2,0),"")</f>
        <v/>
      </c>
    </row>
    <row r="532" spans="1:2" x14ac:dyDescent="0.25">
      <c r="A532" s="1" t="str">
        <f ca="1">IFERROR(VLOOKUP(ROW()-1,Рабочий!$J:$L,3,0),"")</f>
        <v/>
      </c>
      <c r="B532" s="1" t="str">
        <f ca="1">IFERROR(VLOOKUP(ROW()-1,Рабочий!$J:$L,2,0),"")</f>
        <v/>
      </c>
    </row>
    <row r="533" spans="1:2" x14ac:dyDescent="0.25">
      <c r="A533" s="1" t="str">
        <f ca="1">IFERROR(VLOOKUP(ROW()-1,Рабочий!$J:$L,3,0),"")</f>
        <v/>
      </c>
      <c r="B533" s="1" t="str">
        <f ca="1">IFERROR(VLOOKUP(ROW()-1,Рабочий!$J:$L,2,0),"")</f>
        <v/>
      </c>
    </row>
    <row r="534" spans="1:2" x14ac:dyDescent="0.25">
      <c r="A534" s="1" t="str">
        <f ca="1">IFERROR(VLOOKUP(ROW()-1,Рабочий!$J:$L,3,0),"")</f>
        <v/>
      </c>
      <c r="B534" s="1" t="str">
        <f ca="1">IFERROR(VLOOKUP(ROW()-1,Рабочий!$J:$L,2,0),"")</f>
        <v/>
      </c>
    </row>
    <row r="535" spans="1:2" x14ac:dyDescent="0.25">
      <c r="A535" s="1" t="str">
        <f ca="1">IFERROR(VLOOKUP(ROW()-1,Рабочий!$J:$L,3,0),"")</f>
        <v/>
      </c>
      <c r="B535" s="1" t="str">
        <f ca="1">IFERROR(VLOOKUP(ROW()-1,Рабочий!$J:$L,2,0),"")</f>
        <v/>
      </c>
    </row>
    <row r="536" spans="1:2" x14ac:dyDescent="0.25">
      <c r="A536" s="1" t="str">
        <f ca="1">IFERROR(VLOOKUP(ROW()-1,Рабочий!$J:$L,3,0),"")</f>
        <v/>
      </c>
      <c r="B536" s="1" t="str">
        <f ca="1">IFERROR(VLOOKUP(ROW()-1,Рабочий!$J:$L,2,0),"")</f>
        <v/>
      </c>
    </row>
    <row r="537" spans="1:2" x14ac:dyDescent="0.25">
      <c r="A537" s="1" t="str">
        <f ca="1">IFERROR(VLOOKUP(ROW()-1,Рабочий!$J:$L,3,0),"")</f>
        <v/>
      </c>
      <c r="B537" s="1" t="str">
        <f ca="1">IFERROR(VLOOKUP(ROW()-1,Рабочий!$J:$L,2,0),"")</f>
        <v/>
      </c>
    </row>
    <row r="538" spans="1:2" x14ac:dyDescent="0.25">
      <c r="A538" s="1" t="str">
        <f ca="1">IFERROR(VLOOKUP(ROW()-1,Рабочий!$J:$L,3,0),"")</f>
        <v/>
      </c>
      <c r="B538" s="1" t="str">
        <f ca="1">IFERROR(VLOOKUP(ROW()-1,Рабочий!$J:$L,2,0),"")</f>
        <v/>
      </c>
    </row>
    <row r="539" spans="1:2" x14ac:dyDescent="0.25">
      <c r="A539" s="1" t="str">
        <f ca="1">IFERROR(VLOOKUP(ROW()-1,Рабочий!$J:$L,3,0),"")</f>
        <v/>
      </c>
      <c r="B539" s="1" t="str">
        <f ca="1">IFERROR(VLOOKUP(ROW()-1,Рабочий!$J:$L,2,0),"")</f>
        <v/>
      </c>
    </row>
    <row r="540" spans="1:2" x14ac:dyDescent="0.25">
      <c r="A540" s="1" t="str">
        <f ca="1">IFERROR(VLOOKUP(ROW()-1,Рабочий!$J:$L,3,0),"")</f>
        <v/>
      </c>
      <c r="B540" s="1" t="str">
        <f ca="1">IFERROR(VLOOKUP(ROW()-1,Рабочий!$J:$L,2,0),"")</f>
        <v/>
      </c>
    </row>
    <row r="541" spans="1:2" x14ac:dyDescent="0.25">
      <c r="A541" s="1" t="str">
        <f ca="1">IFERROR(VLOOKUP(ROW()-1,Рабочий!$J:$L,3,0),"")</f>
        <v/>
      </c>
      <c r="B541" s="1" t="str">
        <f ca="1">IFERROR(VLOOKUP(ROW()-1,Рабочий!$J:$L,2,0),"")</f>
        <v/>
      </c>
    </row>
    <row r="542" spans="1:2" x14ac:dyDescent="0.25">
      <c r="A542" s="1" t="str">
        <f ca="1">IFERROR(VLOOKUP(ROW()-1,Рабочий!$J:$L,3,0),"")</f>
        <v/>
      </c>
      <c r="B542" s="1" t="str">
        <f ca="1">IFERROR(VLOOKUP(ROW()-1,Рабочий!$J:$L,2,0),"")</f>
        <v/>
      </c>
    </row>
    <row r="543" spans="1:2" x14ac:dyDescent="0.25">
      <c r="A543" s="1" t="str">
        <f ca="1">IFERROR(VLOOKUP(ROW()-1,Рабочий!$J:$L,3,0),"")</f>
        <v/>
      </c>
      <c r="B543" s="1" t="str">
        <f ca="1">IFERROR(VLOOKUP(ROW()-1,Рабочий!$J:$L,2,0),"")</f>
        <v/>
      </c>
    </row>
    <row r="544" spans="1:2" x14ac:dyDescent="0.25">
      <c r="A544" s="1" t="str">
        <f ca="1">IFERROR(VLOOKUP(ROW()-1,Рабочий!$J:$L,3,0),"")</f>
        <v/>
      </c>
      <c r="B544" s="1" t="str">
        <f ca="1">IFERROR(VLOOKUP(ROW()-1,Рабочий!$J:$L,2,0),"")</f>
        <v/>
      </c>
    </row>
    <row r="545" spans="1:2" x14ac:dyDescent="0.25">
      <c r="A545" s="1" t="str">
        <f ca="1">IFERROR(VLOOKUP(ROW()-1,Рабочий!$J:$L,3,0),"")</f>
        <v/>
      </c>
      <c r="B545" s="1" t="str">
        <f ca="1">IFERROR(VLOOKUP(ROW()-1,Рабочий!$J:$L,2,0),"")</f>
        <v/>
      </c>
    </row>
    <row r="546" spans="1:2" x14ac:dyDescent="0.25">
      <c r="A546" s="1" t="str">
        <f ca="1">IFERROR(VLOOKUP(ROW()-1,Рабочий!$J:$L,3,0),"")</f>
        <v/>
      </c>
      <c r="B546" s="1" t="str">
        <f ca="1">IFERROR(VLOOKUP(ROW()-1,Рабочий!$J:$L,2,0),"")</f>
        <v/>
      </c>
    </row>
    <row r="547" spans="1:2" x14ac:dyDescent="0.25">
      <c r="A547" s="1" t="str">
        <f ca="1">IFERROR(VLOOKUP(ROW()-1,Рабочий!$J:$L,3,0),"")</f>
        <v/>
      </c>
      <c r="B547" s="1" t="str">
        <f ca="1">IFERROR(VLOOKUP(ROW()-1,Рабочий!$J:$L,2,0),"")</f>
        <v/>
      </c>
    </row>
    <row r="548" spans="1:2" x14ac:dyDescent="0.25">
      <c r="A548" s="1" t="str">
        <f ca="1">IFERROR(VLOOKUP(ROW()-1,Рабочий!$J:$L,3,0),"")</f>
        <v/>
      </c>
      <c r="B548" s="1" t="str">
        <f ca="1">IFERROR(VLOOKUP(ROW()-1,Рабочий!$J:$L,2,0),"")</f>
        <v/>
      </c>
    </row>
    <row r="549" spans="1:2" x14ac:dyDescent="0.25">
      <c r="A549" s="1" t="str">
        <f ca="1">IFERROR(VLOOKUP(ROW()-1,Рабочий!$J:$L,3,0),"")</f>
        <v/>
      </c>
      <c r="B549" s="1" t="str">
        <f ca="1">IFERROR(VLOOKUP(ROW()-1,Рабочий!$J:$L,2,0),"")</f>
        <v/>
      </c>
    </row>
    <row r="550" spans="1:2" x14ac:dyDescent="0.25">
      <c r="A550" s="1" t="str">
        <f ca="1">IFERROR(VLOOKUP(ROW()-1,Рабочий!$J:$L,3,0),"")</f>
        <v/>
      </c>
      <c r="B550" s="1" t="str">
        <f ca="1">IFERROR(VLOOKUP(ROW()-1,Рабочий!$J:$L,2,0),"")</f>
        <v/>
      </c>
    </row>
    <row r="551" spans="1:2" x14ac:dyDescent="0.25">
      <c r="A551" s="1" t="str">
        <f ca="1">IFERROR(VLOOKUP(ROW()-1,Рабочий!$J:$L,3,0),"")</f>
        <v/>
      </c>
      <c r="B551" s="1" t="str">
        <f ca="1">IFERROR(VLOOKUP(ROW()-1,Рабочий!$J:$L,2,0),"")</f>
        <v/>
      </c>
    </row>
    <row r="552" spans="1:2" x14ac:dyDescent="0.25">
      <c r="A552" s="1" t="str">
        <f ca="1">IFERROR(VLOOKUP(ROW()-1,Рабочий!$J:$L,3,0),"")</f>
        <v/>
      </c>
      <c r="B552" s="1" t="str">
        <f ca="1">IFERROR(VLOOKUP(ROW()-1,Рабочий!$J:$L,2,0),"")</f>
        <v/>
      </c>
    </row>
    <row r="553" spans="1:2" x14ac:dyDescent="0.25">
      <c r="A553" s="1" t="str">
        <f ca="1">IFERROR(VLOOKUP(ROW()-1,Рабочий!$J:$L,3,0),"")</f>
        <v/>
      </c>
      <c r="B553" s="1" t="str">
        <f ca="1">IFERROR(VLOOKUP(ROW()-1,Рабочий!$J:$L,2,0),"")</f>
        <v/>
      </c>
    </row>
    <row r="554" spans="1:2" x14ac:dyDescent="0.25">
      <c r="A554" s="1" t="str">
        <f ca="1">IFERROR(VLOOKUP(ROW()-1,Рабочий!$J:$L,3,0),"")</f>
        <v/>
      </c>
      <c r="B554" s="1" t="str">
        <f ca="1">IFERROR(VLOOKUP(ROW()-1,Рабочий!$J:$L,2,0),"")</f>
        <v/>
      </c>
    </row>
    <row r="555" spans="1:2" x14ac:dyDescent="0.25">
      <c r="A555" s="1" t="str">
        <f ca="1">IFERROR(VLOOKUP(ROW()-1,Рабочий!$J:$L,3,0),"")</f>
        <v/>
      </c>
      <c r="B555" s="1" t="str">
        <f ca="1">IFERROR(VLOOKUP(ROW()-1,Рабочий!$J:$L,2,0),"")</f>
        <v/>
      </c>
    </row>
    <row r="556" spans="1:2" x14ac:dyDescent="0.25">
      <c r="A556" s="1" t="str">
        <f ca="1">IFERROR(VLOOKUP(ROW()-1,Рабочий!$J:$L,3,0),"")</f>
        <v/>
      </c>
      <c r="B556" s="1" t="str">
        <f ca="1">IFERROR(VLOOKUP(ROW()-1,Рабочий!$J:$L,2,0),"")</f>
        <v/>
      </c>
    </row>
    <row r="557" spans="1:2" x14ac:dyDescent="0.25">
      <c r="A557" s="1" t="str">
        <f ca="1">IFERROR(VLOOKUP(ROW()-1,Рабочий!$J:$L,3,0),"")</f>
        <v/>
      </c>
      <c r="B557" s="1" t="str">
        <f ca="1">IFERROR(VLOOKUP(ROW()-1,Рабочий!$J:$L,2,0),"")</f>
        <v/>
      </c>
    </row>
    <row r="558" spans="1:2" x14ac:dyDescent="0.25">
      <c r="A558" s="1" t="str">
        <f ca="1">IFERROR(VLOOKUP(ROW()-1,Рабочий!$J:$L,3,0),"")</f>
        <v/>
      </c>
      <c r="B558" s="1" t="str">
        <f ca="1">IFERROR(VLOOKUP(ROW()-1,Рабочий!$J:$L,2,0),"")</f>
        <v/>
      </c>
    </row>
    <row r="559" spans="1:2" x14ac:dyDescent="0.25">
      <c r="A559" s="1" t="str">
        <f ca="1">IFERROR(VLOOKUP(ROW()-1,Рабочий!$J:$L,3,0),"")</f>
        <v/>
      </c>
      <c r="B559" s="1" t="str">
        <f ca="1">IFERROR(VLOOKUP(ROW()-1,Рабочий!$J:$L,2,0),"")</f>
        <v/>
      </c>
    </row>
    <row r="560" spans="1:2" x14ac:dyDescent="0.25">
      <c r="A560" s="1" t="str">
        <f ca="1">IFERROR(VLOOKUP(ROW()-1,Рабочий!$J:$L,3,0),"")</f>
        <v/>
      </c>
      <c r="B560" s="1" t="str">
        <f ca="1">IFERROR(VLOOKUP(ROW()-1,Рабочий!$J:$L,2,0),"")</f>
        <v/>
      </c>
    </row>
    <row r="561" spans="1:2" x14ac:dyDescent="0.25">
      <c r="A561" s="1" t="str">
        <f ca="1">IFERROR(VLOOKUP(ROW()-1,Рабочий!$J:$L,3,0),"")</f>
        <v/>
      </c>
      <c r="B561" s="1" t="str">
        <f ca="1">IFERROR(VLOOKUP(ROW()-1,Рабочий!$J:$L,2,0),"")</f>
        <v/>
      </c>
    </row>
    <row r="562" spans="1:2" x14ac:dyDescent="0.25">
      <c r="A562" s="1" t="str">
        <f ca="1">IFERROR(VLOOKUP(ROW()-1,Рабочий!$J:$L,3,0),"")</f>
        <v/>
      </c>
      <c r="B562" s="1" t="str">
        <f ca="1">IFERROR(VLOOKUP(ROW()-1,Рабочий!$J:$L,2,0),"")</f>
        <v/>
      </c>
    </row>
    <row r="563" spans="1:2" x14ac:dyDescent="0.25">
      <c r="A563" s="1" t="str">
        <f ca="1">IFERROR(VLOOKUP(ROW()-1,Рабочий!$J:$L,3,0),"")</f>
        <v/>
      </c>
      <c r="B563" s="1" t="str">
        <f ca="1">IFERROR(VLOOKUP(ROW()-1,Рабочий!$J:$L,2,0),"")</f>
        <v/>
      </c>
    </row>
    <row r="564" spans="1:2" x14ac:dyDescent="0.25">
      <c r="A564" s="1" t="str">
        <f ca="1">IFERROR(VLOOKUP(ROW()-1,Рабочий!$J:$L,3,0),"")</f>
        <v/>
      </c>
      <c r="B564" s="1" t="str">
        <f ca="1">IFERROR(VLOOKUP(ROW()-1,Рабочий!$J:$L,2,0),"")</f>
        <v/>
      </c>
    </row>
    <row r="565" spans="1:2" x14ac:dyDescent="0.25">
      <c r="A565" s="1" t="str">
        <f ca="1">IFERROR(VLOOKUP(ROW()-1,Рабочий!$J:$L,3,0),"")</f>
        <v/>
      </c>
      <c r="B565" s="1" t="str">
        <f ca="1">IFERROR(VLOOKUP(ROW()-1,Рабочий!$J:$L,2,0),"")</f>
        <v/>
      </c>
    </row>
    <row r="566" spans="1:2" x14ac:dyDescent="0.25">
      <c r="A566" s="1" t="str">
        <f ca="1">IFERROR(VLOOKUP(ROW()-1,Рабочий!$J:$L,3,0),"")</f>
        <v/>
      </c>
      <c r="B566" s="1" t="str">
        <f ca="1">IFERROR(VLOOKUP(ROW()-1,Рабочий!$J:$L,2,0),"")</f>
        <v/>
      </c>
    </row>
    <row r="567" spans="1:2" x14ac:dyDescent="0.25">
      <c r="A567" s="1" t="str">
        <f ca="1">IFERROR(VLOOKUP(ROW()-1,Рабочий!$J:$L,3,0),"")</f>
        <v/>
      </c>
      <c r="B567" s="1" t="str">
        <f ca="1">IFERROR(VLOOKUP(ROW()-1,Рабочий!$J:$L,2,0),"")</f>
        <v/>
      </c>
    </row>
    <row r="568" spans="1:2" x14ac:dyDescent="0.25">
      <c r="A568" s="1" t="str">
        <f ca="1">IFERROR(VLOOKUP(ROW()-1,Рабочий!$J:$L,3,0),"")</f>
        <v/>
      </c>
      <c r="B568" s="1" t="str">
        <f ca="1">IFERROR(VLOOKUP(ROW()-1,Рабочий!$J:$L,2,0),"")</f>
        <v/>
      </c>
    </row>
    <row r="569" spans="1:2" x14ac:dyDescent="0.25">
      <c r="A569" s="1" t="str">
        <f ca="1">IFERROR(VLOOKUP(ROW()-1,Рабочий!$J:$L,3,0),"")</f>
        <v/>
      </c>
      <c r="B569" s="1" t="str">
        <f ca="1">IFERROR(VLOOKUP(ROW()-1,Рабочий!$J:$L,2,0),"")</f>
        <v/>
      </c>
    </row>
    <row r="570" spans="1:2" x14ac:dyDescent="0.25">
      <c r="A570" s="1" t="str">
        <f ca="1">IFERROR(VLOOKUP(ROW()-1,Рабочий!$J:$L,3,0),"")</f>
        <v/>
      </c>
      <c r="B570" s="1" t="str">
        <f ca="1">IFERROR(VLOOKUP(ROW()-1,Рабочий!$J:$L,2,0),"")</f>
        <v/>
      </c>
    </row>
    <row r="571" spans="1:2" x14ac:dyDescent="0.25">
      <c r="A571" s="1" t="str">
        <f ca="1">IFERROR(VLOOKUP(ROW()-1,Рабочий!$J:$L,3,0),"")</f>
        <v/>
      </c>
      <c r="B571" s="1" t="str">
        <f ca="1">IFERROR(VLOOKUP(ROW()-1,Рабочий!$J:$L,2,0),"")</f>
        <v/>
      </c>
    </row>
    <row r="572" spans="1:2" x14ac:dyDescent="0.25">
      <c r="A572" s="1" t="str">
        <f ca="1">IFERROR(VLOOKUP(ROW()-1,Рабочий!$J:$L,3,0),"")</f>
        <v/>
      </c>
      <c r="B572" s="1" t="str">
        <f ca="1">IFERROR(VLOOKUP(ROW()-1,Рабочий!$J:$L,2,0),"")</f>
        <v/>
      </c>
    </row>
    <row r="573" spans="1:2" x14ac:dyDescent="0.25">
      <c r="A573" s="1" t="str">
        <f ca="1">IFERROR(VLOOKUP(ROW()-1,Рабочий!$J:$L,3,0),"")</f>
        <v/>
      </c>
      <c r="B573" s="1" t="str">
        <f ca="1">IFERROR(VLOOKUP(ROW()-1,Рабочий!$J:$L,2,0),"")</f>
        <v/>
      </c>
    </row>
    <row r="574" spans="1:2" x14ac:dyDescent="0.25">
      <c r="A574" s="1" t="str">
        <f ca="1">IFERROR(VLOOKUP(ROW()-1,Рабочий!$J:$L,3,0),"")</f>
        <v/>
      </c>
      <c r="B574" s="1" t="str">
        <f ca="1">IFERROR(VLOOKUP(ROW()-1,Рабочий!$J:$L,2,0),"")</f>
        <v/>
      </c>
    </row>
    <row r="575" spans="1:2" x14ac:dyDescent="0.25">
      <c r="A575" s="1" t="str">
        <f ca="1">IFERROR(VLOOKUP(ROW()-1,Рабочий!$J:$L,3,0),"")</f>
        <v/>
      </c>
      <c r="B575" s="1" t="str">
        <f ca="1">IFERROR(VLOOKUP(ROW()-1,Рабочий!$J:$L,2,0),"")</f>
        <v/>
      </c>
    </row>
    <row r="576" spans="1:2" x14ac:dyDescent="0.25">
      <c r="A576" s="1" t="str">
        <f ca="1">IFERROR(VLOOKUP(ROW()-1,Рабочий!$J:$L,3,0),"")</f>
        <v/>
      </c>
      <c r="B576" s="1" t="str">
        <f ca="1">IFERROR(VLOOKUP(ROW()-1,Рабочий!$J:$L,2,0),"")</f>
        <v/>
      </c>
    </row>
    <row r="577" spans="1:2" x14ac:dyDescent="0.25">
      <c r="A577" s="1" t="str">
        <f ca="1">IFERROR(VLOOKUP(ROW()-1,Рабочий!$J:$L,3,0),"")</f>
        <v/>
      </c>
      <c r="B577" s="1" t="str">
        <f ca="1">IFERROR(VLOOKUP(ROW()-1,Рабочий!$J:$L,2,0),"")</f>
        <v/>
      </c>
    </row>
    <row r="578" spans="1:2" x14ac:dyDescent="0.25">
      <c r="A578" s="1" t="str">
        <f ca="1">IFERROR(VLOOKUP(ROW()-1,Рабочий!$J:$L,3,0),"")</f>
        <v/>
      </c>
      <c r="B578" s="1" t="str">
        <f ca="1">IFERROR(VLOOKUP(ROW()-1,Рабочий!$J:$L,2,0),"")</f>
        <v/>
      </c>
    </row>
    <row r="579" spans="1:2" x14ac:dyDescent="0.25">
      <c r="A579" s="1" t="str">
        <f ca="1">IFERROR(VLOOKUP(ROW()-1,Рабочий!$J:$L,3,0),"")</f>
        <v/>
      </c>
      <c r="B579" s="1" t="str">
        <f ca="1">IFERROR(VLOOKUP(ROW()-1,Рабочий!$J:$L,2,0),"")</f>
        <v/>
      </c>
    </row>
    <row r="580" spans="1:2" x14ac:dyDescent="0.25">
      <c r="A580" s="1" t="str">
        <f ca="1">IFERROR(VLOOKUP(ROW()-1,Рабочий!$J:$L,3,0),"")</f>
        <v/>
      </c>
      <c r="B580" s="1" t="str">
        <f ca="1">IFERROR(VLOOKUP(ROW()-1,Рабочий!$J:$L,2,0),"")</f>
        <v/>
      </c>
    </row>
    <row r="581" spans="1:2" x14ac:dyDescent="0.25">
      <c r="A581" s="1" t="str">
        <f ca="1">IFERROR(VLOOKUP(ROW()-1,Рабочий!$J:$L,3,0),"")</f>
        <v/>
      </c>
      <c r="B581" s="1" t="str">
        <f ca="1">IFERROR(VLOOKUP(ROW()-1,Рабочий!$J:$L,2,0),"")</f>
        <v/>
      </c>
    </row>
    <row r="582" spans="1:2" x14ac:dyDescent="0.25">
      <c r="A582" s="1" t="str">
        <f ca="1">IFERROR(VLOOKUP(ROW()-1,Рабочий!$J:$L,3,0),"")</f>
        <v/>
      </c>
      <c r="B582" s="1" t="str">
        <f ca="1">IFERROR(VLOOKUP(ROW()-1,Рабочий!$J:$L,2,0),"")</f>
        <v/>
      </c>
    </row>
    <row r="583" spans="1:2" x14ac:dyDescent="0.25">
      <c r="A583" s="1" t="str">
        <f ca="1">IFERROR(VLOOKUP(ROW()-1,Рабочий!$J:$L,3,0),"")</f>
        <v/>
      </c>
      <c r="B583" s="1" t="str">
        <f ca="1">IFERROR(VLOOKUP(ROW()-1,Рабочий!$J:$L,2,0),"")</f>
        <v/>
      </c>
    </row>
    <row r="584" spans="1:2" x14ac:dyDescent="0.25">
      <c r="A584" s="1" t="str">
        <f ca="1">IFERROR(VLOOKUP(ROW()-1,Рабочий!$J:$L,3,0),"")</f>
        <v/>
      </c>
      <c r="B584" s="1" t="str">
        <f ca="1">IFERROR(VLOOKUP(ROW()-1,Рабочий!$J:$L,2,0),"")</f>
        <v/>
      </c>
    </row>
    <row r="585" spans="1:2" x14ac:dyDescent="0.25">
      <c r="A585" s="1" t="str">
        <f ca="1">IFERROR(VLOOKUP(ROW()-1,Рабочий!$J:$L,3,0),"")</f>
        <v/>
      </c>
      <c r="B585" s="1" t="str">
        <f ca="1">IFERROR(VLOOKUP(ROW()-1,Рабочий!$J:$L,2,0),"")</f>
        <v/>
      </c>
    </row>
    <row r="586" spans="1:2" x14ac:dyDescent="0.25">
      <c r="A586" s="1" t="str">
        <f ca="1">IFERROR(VLOOKUP(ROW()-1,Рабочий!$J:$L,3,0),"")</f>
        <v/>
      </c>
      <c r="B586" s="1" t="str">
        <f ca="1">IFERROR(VLOOKUP(ROW()-1,Рабочий!$J:$L,2,0),"")</f>
        <v/>
      </c>
    </row>
    <row r="587" spans="1:2" x14ac:dyDescent="0.25">
      <c r="A587" s="1" t="str">
        <f ca="1">IFERROR(VLOOKUP(ROW()-1,Рабочий!$J:$L,3,0),"")</f>
        <v/>
      </c>
      <c r="B587" s="1" t="str">
        <f ca="1">IFERROR(VLOOKUP(ROW()-1,Рабочий!$J:$L,2,0),"")</f>
        <v/>
      </c>
    </row>
    <row r="588" spans="1:2" x14ac:dyDescent="0.25">
      <c r="A588" s="1" t="str">
        <f ca="1">IFERROR(VLOOKUP(ROW()-1,Рабочий!$J:$L,3,0),"")</f>
        <v/>
      </c>
      <c r="B588" s="1" t="str">
        <f ca="1">IFERROR(VLOOKUP(ROW()-1,Рабочий!$J:$L,2,0),"")</f>
        <v/>
      </c>
    </row>
    <row r="589" spans="1:2" x14ac:dyDescent="0.25">
      <c r="A589" s="1" t="str">
        <f ca="1">IFERROR(VLOOKUP(ROW()-1,Рабочий!$J:$L,3,0),"")</f>
        <v/>
      </c>
      <c r="B589" s="1" t="str">
        <f ca="1">IFERROR(VLOOKUP(ROW()-1,Рабочий!$J:$L,2,0),"")</f>
        <v/>
      </c>
    </row>
    <row r="590" spans="1:2" x14ac:dyDescent="0.25">
      <c r="A590" s="1" t="str">
        <f ca="1">IFERROR(VLOOKUP(ROW()-1,Рабочий!$J:$L,3,0),"")</f>
        <v/>
      </c>
      <c r="B590" s="1" t="str">
        <f ca="1">IFERROR(VLOOKUP(ROW()-1,Рабочий!$J:$L,2,0),"")</f>
        <v/>
      </c>
    </row>
    <row r="591" spans="1:2" x14ac:dyDescent="0.25">
      <c r="A591" s="1" t="str">
        <f ca="1">IFERROR(VLOOKUP(ROW()-1,Рабочий!$J:$L,3,0),"")</f>
        <v/>
      </c>
      <c r="B591" s="1" t="str">
        <f ca="1">IFERROR(VLOOKUP(ROW()-1,Рабочий!$J:$L,2,0),"")</f>
        <v/>
      </c>
    </row>
    <row r="592" spans="1:2" x14ac:dyDescent="0.25">
      <c r="A592" s="1" t="str">
        <f ca="1">IFERROR(VLOOKUP(ROW()-1,Рабочий!$J:$L,3,0),"")</f>
        <v/>
      </c>
      <c r="B592" s="1" t="str">
        <f ca="1">IFERROR(VLOOKUP(ROW()-1,Рабочий!$J:$L,2,0),"")</f>
        <v/>
      </c>
    </row>
    <row r="593" spans="1:2" x14ac:dyDescent="0.25">
      <c r="A593" s="1" t="str">
        <f ca="1">IFERROR(VLOOKUP(ROW()-1,Рабочий!$J:$L,3,0),"")</f>
        <v/>
      </c>
      <c r="B593" s="1" t="str">
        <f ca="1">IFERROR(VLOOKUP(ROW()-1,Рабочий!$J:$L,2,0),"")</f>
        <v/>
      </c>
    </row>
    <row r="594" spans="1:2" x14ac:dyDescent="0.25">
      <c r="A594" s="1" t="str">
        <f ca="1">IFERROR(VLOOKUP(ROW()-1,Рабочий!$J:$L,3,0),"")</f>
        <v/>
      </c>
      <c r="B594" s="1" t="str">
        <f ca="1">IFERROR(VLOOKUP(ROW()-1,Рабочий!$J:$L,2,0),"")</f>
        <v/>
      </c>
    </row>
    <row r="595" spans="1:2" x14ac:dyDescent="0.25">
      <c r="A595" s="1" t="str">
        <f ca="1">IFERROR(VLOOKUP(ROW()-1,Рабочий!$J:$L,3,0),"")</f>
        <v/>
      </c>
      <c r="B595" s="1" t="str">
        <f ca="1">IFERROR(VLOOKUP(ROW()-1,Рабочий!$J:$L,2,0),"")</f>
        <v/>
      </c>
    </row>
    <row r="596" spans="1:2" x14ac:dyDescent="0.25">
      <c r="A596" s="1" t="str">
        <f ca="1">IFERROR(VLOOKUP(ROW()-1,Рабочий!$J:$L,3,0),"")</f>
        <v/>
      </c>
      <c r="B596" s="1" t="str">
        <f ca="1">IFERROR(VLOOKUP(ROW()-1,Рабочий!$J:$L,2,0),"")</f>
        <v/>
      </c>
    </row>
    <row r="597" spans="1:2" x14ac:dyDescent="0.25">
      <c r="A597" s="1" t="str">
        <f ca="1">IFERROR(VLOOKUP(ROW()-1,Рабочий!$J:$L,3,0),"")</f>
        <v/>
      </c>
      <c r="B597" s="1" t="str">
        <f ca="1">IFERROR(VLOOKUP(ROW()-1,Рабочий!$J:$L,2,0),"")</f>
        <v/>
      </c>
    </row>
    <row r="598" spans="1:2" x14ac:dyDescent="0.25">
      <c r="A598" s="1" t="str">
        <f ca="1">IFERROR(VLOOKUP(ROW()-1,Рабочий!$J:$L,3,0),"")</f>
        <v/>
      </c>
      <c r="B598" s="1" t="str">
        <f ca="1">IFERROR(VLOOKUP(ROW()-1,Рабочий!$J:$L,2,0),"")</f>
        <v/>
      </c>
    </row>
    <row r="599" spans="1:2" x14ac:dyDescent="0.25">
      <c r="A599" s="1" t="str">
        <f ca="1">IFERROR(VLOOKUP(ROW()-1,Рабочий!$J:$L,3,0),"")</f>
        <v/>
      </c>
      <c r="B599" s="1" t="str">
        <f ca="1">IFERROR(VLOOKUP(ROW()-1,Рабочий!$J:$L,2,0),"")</f>
        <v/>
      </c>
    </row>
    <row r="600" spans="1:2" x14ac:dyDescent="0.25">
      <c r="A600" s="1" t="str">
        <f ca="1">IFERROR(VLOOKUP(ROW()-1,Рабочий!$J:$L,3,0),"")</f>
        <v/>
      </c>
      <c r="B600" s="1" t="str">
        <f ca="1">IFERROR(VLOOKUP(ROW()-1,Рабочий!$J:$L,2,0),"")</f>
        <v/>
      </c>
    </row>
    <row r="601" spans="1:2" x14ac:dyDescent="0.25">
      <c r="A601" s="1" t="str">
        <f ca="1">IFERROR(VLOOKUP(ROW()-1,Рабочий!$J:$L,3,0),"")</f>
        <v/>
      </c>
      <c r="B601" s="1" t="str">
        <f ca="1">IFERROR(VLOOKUP(ROW()-1,Рабочий!$J:$L,2,0),"")</f>
        <v/>
      </c>
    </row>
    <row r="602" spans="1:2" x14ac:dyDescent="0.25">
      <c r="A602" s="1" t="str">
        <f ca="1">IFERROR(VLOOKUP(ROW()-1,Рабочий!$J:$L,3,0),"")</f>
        <v/>
      </c>
      <c r="B602" s="1" t="str">
        <f ca="1">IFERROR(VLOOKUP(ROW()-1,Рабочий!$J:$L,2,0),"")</f>
        <v/>
      </c>
    </row>
    <row r="603" spans="1:2" x14ac:dyDescent="0.25">
      <c r="A603" s="1" t="str">
        <f ca="1">IFERROR(VLOOKUP(ROW()-1,Рабочий!$J:$L,3,0),"")</f>
        <v/>
      </c>
      <c r="B603" s="1" t="str">
        <f ca="1">IFERROR(VLOOKUP(ROW()-1,Рабочий!$J:$L,2,0),"")</f>
        <v/>
      </c>
    </row>
    <row r="604" spans="1:2" x14ac:dyDescent="0.25">
      <c r="A604" s="1" t="str">
        <f ca="1">IFERROR(VLOOKUP(ROW()-1,Рабочий!$J:$L,3,0),"")</f>
        <v/>
      </c>
      <c r="B604" s="1" t="str">
        <f ca="1">IFERROR(VLOOKUP(ROW()-1,Рабочий!$J:$L,2,0),"")</f>
        <v/>
      </c>
    </row>
    <row r="605" spans="1:2" x14ac:dyDescent="0.25">
      <c r="A605" s="1" t="str">
        <f ca="1">IFERROR(VLOOKUP(ROW()-1,Рабочий!$J:$L,3,0),"")</f>
        <v/>
      </c>
      <c r="B605" s="1" t="str">
        <f ca="1">IFERROR(VLOOKUP(ROW()-1,Рабочий!$J:$L,2,0),"")</f>
        <v/>
      </c>
    </row>
    <row r="606" spans="1:2" x14ac:dyDescent="0.25">
      <c r="A606" s="1" t="str">
        <f ca="1">IFERROR(VLOOKUP(ROW()-1,Рабочий!$J:$L,3,0),"")</f>
        <v/>
      </c>
      <c r="B606" s="1" t="str">
        <f ca="1">IFERROR(VLOOKUP(ROW()-1,Рабочий!$J:$L,2,0),"")</f>
        <v/>
      </c>
    </row>
    <row r="607" spans="1:2" x14ac:dyDescent="0.25">
      <c r="A607" s="1" t="str">
        <f ca="1">IFERROR(VLOOKUP(ROW()-1,Рабочий!$J:$L,3,0),"")</f>
        <v/>
      </c>
      <c r="B607" s="1" t="str">
        <f ca="1">IFERROR(VLOOKUP(ROW()-1,Рабочий!$J:$L,2,0),"")</f>
        <v/>
      </c>
    </row>
    <row r="608" spans="1:2" x14ac:dyDescent="0.25">
      <c r="A608" s="1" t="str">
        <f ca="1">IFERROR(VLOOKUP(ROW()-1,Рабочий!$J:$L,3,0),"")</f>
        <v/>
      </c>
      <c r="B608" s="1" t="str">
        <f ca="1">IFERROR(VLOOKUP(ROW()-1,Рабочий!$J:$L,2,0),"")</f>
        <v/>
      </c>
    </row>
    <row r="609" spans="1:2" x14ac:dyDescent="0.25">
      <c r="A609" s="1" t="str">
        <f ca="1">IFERROR(VLOOKUP(ROW()-1,Рабочий!$J:$L,3,0),"")</f>
        <v/>
      </c>
      <c r="B609" s="1" t="str">
        <f ca="1">IFERROR(VLOOKUP(ROW()-1,Рабочий!$J:$L,2,0),"")</f>
        <v/>
      </c>
    </row>
    <row r="610" spans="1:2" x14ac:dyDescent="0.25">
      <c r="A610" s="1" t="str">
        <f ca="1">IFERROR(VLOOKUP(ROW()-1,Рабочий!$J:$L,3,0),"")</f>
        <v/>
      </c>
      <c r="B610" s="1" t="str">
        <f ca="1">IFERROR(VLOOKUP(ROW()-1,Рабочий!$J:$L,2,0),"")</f>
        <v/>
      </c>
    </row>
    <row r="611" spans="1:2" x14ac:dyDescent="0.25">
      <c r="A611" s="1" t="str">
        <f ca="1">IFERROR(VLOOKUP(ROW()-1,Рабочий!$J:$L,3,0),"")</f>
        <v/>
      </c>
      <c r="B611" s="1" t="str">
        <f ca="1">IFERROR(VLOOKUP(ROW()-1,Рабочий!$J:$L,2,0),"")</f>
        <v/>
      </c>
    </row>
    <row r="612" spans="1:2" x14ac:dyDescent="0.25">
      <c r="A612" s="1" t="str">
        <f ca="1">IFERROR(VLOOKUP(ROW()-1,Рабочий!$J:$L,3,0),"")</f>
        <v/>
      </c>
      <c r="B612" s="1" t="str">
        <f ca="1">IFERROR(VLOOKUP(ROW()-1,Рабочий!$J:$L,2,0),"")</f>
        <v/>
      </c>
    </row>
    <row r="613" spans="1:2" x14ac:dyDescent="0.25">
      <c r="A613" s="1" t="str">
        <f ca="1">IFERROR(VLOOKUP(ROW()-1,Рабочий!$J:$L,3,0),"")</f>
        <v/>
      </c>
      <c r="B613" s="1" t="str">
        <f ca="1">IFERROR(VLOOKUP(ROW()-1,Рабочий!$J:$L,2,0),"")</f>
        <v/>
      </c>
    </row>
    <row r="614" spans="1:2" x14ac:dyDescent="0.25">
      <c r="A614" s="1" t="str">
        <f ca="1">IFERROR(VLOOKUP(ROW()-1,Рабочий!$J:$L,3,0),"")</f>
        <v/>
      </c>
      <c r="B614" s="1" t="str">
        <f ca="1">IFERROR(VLOOKUP(ROW()-1,Рабочий!$J:$L,2,0),"")</f>
        <v/>
      </c>
    </row>
    <row r="615" spans="1:2" x14ac:dyDescent="0.25">
      <c r="A615" s="1" t="str">
        <f ca="1">IFERROR(VLOOKUP(ROW()-1,Рабочий!$J:$L,3,0),"")</f>
        <v/>
      </c>
      <c r="B615" s="1" t="str">
        <f ca="1">IFERROR(VLOOKUP(ROW()-1,Рабочий!$J:$L,2,0),"")</f>
        <v/>
      </c>
    </row>
    <row r="616" spans="1:2" x14ac:dyDescent="0.25">
      <c r="A616" s="1" t="str">
        <f ca="1">IFERROR(VLOOKUP(ROW()-1,Рабочий!$J:$L,3,0),"")</f>
        <v/>
      </c>
      <c r="B616" s="1" t="str">
        <f ca="1">IFERROR(VLOOKUP(ROW()-1,Рабочий!$J:$L,2,0),"")</f>
        <v/>
      </c>
    </row>
    <row r="617" spans="1:2" x14ac:dyDescent="0.25">
      <c r="A617" s="1" t="str">
        <f ca="1">IFERROR(VLOOKUP(ROW()-1,Рабочий!$J:$L,3,0),"")</f>
        <v/>
      </c>
      <c r="B617" s="1" t="str">
        <f ca="1">IFERROR(VLOOKUP(ROW()-1,Рабочий!$J:$L,2,0),"")</f>
        <v/>
      </c>
    </row>
    <row r="618" spans="1:2" x14ac:dyDescent="0.25">
      <c r="A618" s="1" t="str">
        <f ca="1">IFERROR(VLOOKUP(ROW()-1,Рабочий!$J:$L,3,0),"")</f>
        <v/>
      </c>
      <c r="B618" s="1" t="str">
        <f ca="1">IFERROR(VLOOKUP(ROW()-1,Рабочий!$J:$L,2,0),"")</f>
        <v/>
      </c>
    </row>
    <row r="619" spans="1:2" x14ac:dyDescent="0.25">
      <c r="A619" s="1" t="str">
        <f ca="1">IFERROR(VLOOKUP(ROW()-1,Рабочий!$J:$L,3,0),"")</f>
        <v/>
      </c>
      <c r="B619" s="1" t="str">
        <f ca="1">IFERROR(VLOOKUP(ROW()-1,Рабочий!$J:$L,2,0),"")</f>
        <v/>
      </c>
    </row>
    <row r="620" spans="1:2" x14ac:dyDescent="0.25">
      <c r="A620" s="1" t="str">
        <f ca="1">IFERROR(VLOOKUP(ROW()-1,Рабочий!$J:$L,3,0),"")</f>
        <v/>
      </c>
      <c r="B620" s="1" t="str">
        <f ca="1">IFERROR(VLOOKUP(ROW()-1,Рабочий!$J:$L,2,0),"")</f>
        <v/>
      </c>
    </row>
    <row r="621" spans="1:2" x14ac:dyDescent="0.25">
      <c r="A621" s="1" t="str">
        <f ca="1">IFERROR(VLOOKUP(ROW()-1,Рабочий!$J:$L,3,0),"")</f>
        <v/>
      </c>
      <c r="B621" s="1" t="str">
        <f ca="1">IFERROR(VLOOKUP(ROW()-1,Рабочий!$J:$L,2,0),"")</f>
        <v/>
      </c>
    </row>
    <row r="622" spans="1:2" x14ac:dyDescent="0.25">
      <c r="A622" s="1" t="str">
        <f ca="1">IFERROR(VLOOKUP(ROW()-1,Рабочий!$J:$L,3,0),"")</f>
        <v/>
      </c>
      <c r="B622" s="1" t="str">
        <f ca="1">IFERROR(VLOOKUP(ROW()-1,Рабочий!$J:$L,2,0),"")</f>
        <v/>
      </c>
    </row>
    <row r="623" spans="1:2" x14ac:dyDescent="0.25">
      <c r="A623" s="1" t="str">
        <f ca="1">IFERROR(VLOOKUP(ROW()-1,Рабочий!$J:$L,3,0),"")</f>
        <v/>
      </c>
      <c r="B623" s="1" t="str">
        <f ca="1">IFERROR(VLOOKUP(ROW()-1,Рабочий!$J:$L,2,0),"")</f>
        <v/>
      </c>
    </row>
    <row r="624" spans="1:2" x14ac:dyDescent="0.25">
      <c r="A624" s="1" t="str">
        <f ca="1">IFERROR(VLOOKUP(ROW()-1,Рабочий!$J:$L,3,0),"")</f>
        <v/>
      </c>
      <c r="B624" s="1" t="str">
        <f ca="1">IFERROR(VLOOKUP(ROW()-1,Рабочий!$J:$L,2,0),"")</f>
        <v/>
      </c>
    </row>
    <row r="625" spans="1:2" x14ac:dyDescent="0.25">
      <c r="A625" s="1" t="str">
        <f ca="1">IFERROR(VLOOKUP(ROW()-1,Рабочий!$J:$L,3,0),"")</f>
        <v/>
      </c>
      <c r="B625" s="1" t="str">
        <f ca="1">IFERROR(VLOOKUP(ROW()-1,Рабочий!$J:$L,2,0),"")</f>
        <v/>
      </c>
    </row>
    <row r="626" spans="1:2" x14ac:dyDescent="0.25">
      <c r="A626" s="1" t="str">
        <f ca="1">IFERROR(VLOOKUP(ROW()-1,Рабочий!$J:$L,3,0),"")</f>
        <v/>
      </c>
      <c r="B626" s="1" t="str">
        <f ca="1">IFERROR(VLOOKUP(ROW()-1,Рабочий!$J:$L,2,0),"")</f>
        <v/>
      </c>
    </row>
    <row r="627" spans="1:2" x14ac:dyDescent="0.25">
      <c r="A627" s="1" t="str">
        <f ca="1">IFERROR(VLOOKUP(ROW()-1,Рабочий!$J:$L,3,0),"")</f>
        <v/>
      </c>
      <c r="B627" s="1" t="str">
        <f ca="1">IFERROR(VLOOKUP(ROW()-1,Рабочий!$J:$L,2,0),"")</f>
        <v/>
      </c>
    </row>
    <row r="628" spans="1:2" x14ac:dyDescent="0.25">
      <c r="A628" s="1" t="str">
        <f ca="1">IFERROR(VLOOKUP(ROW()-1,Рабочий!$J:$L,3,0),"")</f>
        <v/>
      </c>
      <c r="B628" s="1" t="str">
        <f ca="1">IFERROR(VLOOKUP(ROW()-1,Рабочий!$J:$L,2,0),"")</f>
        <v/>
      </c>
    </row>
    <row r="629" spans="1:2" x14ac:dyDescent="0.25">
      <c r="A629" s="1" t="str">
        <f ca="1">IFERROR(VLOOKUP(ROW()-1,Рабочий!$J:$L,3,0),"")</f>
        <v/>
      </c>
      <c r="B629" s="1" t="str">
        <f ca="1">IFERROR(VLOOKUP(ROW()-1,Рабочий!$J:$L,2,0),"")</f>
        <v/>
      </c>
    </row>
    <row r="630" spans="1:2" x14ac:dyDescent="0.25">
      <c r="A630" s="1" t="str">
        <f ca="1">IFERROR(VLOOKUP(ROW()-1,Рабочий!$J:$L,3,0),"")</f>
        <v/>
      </c>
      <c r="B630" s="1" t="str">
        <f ca="1">IFERROR(VLOOKUP(ROW()-1,Рабочий!$J:$L,2,0),"")</f>
        <v/>
      </c>
    </row>
    <row r="631" spans="1:2" x14ac:dyDescent="0.25">
      <c r="A631" s="1" t="str">
        <f ca="1">IFERROR(VLOOKUP(ROW()-1,Рабочий!$J:$L,3,0),"")</f>
        <v/>
      </c>
      <c r="B631" s="1" t="str">
        <f ca="1">IFERROR(VLOOKUP(ROW()-1,Рабочий!$J:$L,2,0),"")</f>
        <v/>
      </c>
    </row>
    <row r="632" spans="1:2" x14ac:dyDescent="0.25">
      <c r="A632" s="1" t="str">
        <f ca="1">IFERROR(VLOOKUP(ROW()-1,Рабочий!$J:$L,3,0),"")</f>
        <v/>
      </c>
      <c r="B632" s="1" t="str">
        <f ca="1">IFERROR(VLOOKUP(ROW()-1,Рабочий!$J:$L,2,0),"")</f>
        <v/>
      </c>
    </row>
    <row r="633" spans="1:2" x14ac:dyDescent="0.25">
      <c r="A633" s="1" t="str">
        <f ca="1">IFERROR(VLOOKUP(ROW()-1,Рабочий!$J:$L,3,0),"")</f>
        <v/>
      </c>
      <c r="B633" s="1" t="str">
        <f ca="1">IFERROR(VLOOKUP(ROW()-1,Рабочий!$J:$L,2,0),"")</f>
        <v/>
      </c>
    </row>
    <row r="634" spans="1:2" x14ac:dyDescent="0.25">
      <c r="A634" s="1" t="str">
        <f ca="1">IFERROR(VLOOKUP(ROW()-1,Рабочий!$J:$L,3,0),"")</f>
        <v/>
      </c>
      <c r="B634" s="1" t="str">
        <f ca="1">IFERROR(VLOOKUP(ROW()-1,Рабочий!$J:$L,2,0),"")</f>
        <v/>
      </c>
    </row>
    <row r="635" spans="1:2" x14ac:dyDescent="0.25">
      <c r="A635" s="1" t="str">
        <f ca="1">IFERROR(VLOOKUP(ROW()-1,Рабочий!$J:$L,3,0),"")</f>
        <v/>
      </c>
      <c r="B635" s="1" t="str">
        <f ca="1">IFERROR(VLOOKUP(ROW()-1,Рабочий!$J:$L,2,0),"")</f>
        <v/>
      </c>
    </row>
    <row r="636" spans="1:2" x14ac:dyDescent="0.25">
      <c r="A636" s="1" t="str">
        <f ca="1">IFERROR(VLOOKUP(ROW()-1,Рабочий!$J:$L,3,0),"")</f>
        <v/>
      </c>
      <c r="B636" s="1" t="str">
        <f ca="1">IFERROR(VLOOKUP(ROW()-1,Рабочий!$J:$L,2,0),"")</f>
        <v/>
      </c>
    </row>
    <row r="637" spans="1:2" x14ac:dyDescent="0.25">
      <c r="A637" s="1" t="str">
        <f ca="1">IFERROR(VLOOKUP(ROW()-1,Рабочий!$J:$L,3,0),"")</f>
        <v/>
      </c>
      <c r="B637" s="1" t="str">
        <f ca="1">IFERROR(VLOOKUP(ROW()-1,Рабочий!$J:$L,2,0),"")</f>
        <v/>
      </c>
    </row>
    <row r="638" spans="1:2" x14ac:dyDescent="0.25">
      <c r="A638" s="1" t="str">
        <f ca="1">IFERROR(VLOOKUP(ROW()-1,Рабочий!$J:$L,3,0),"")</f>
        <v/>
      </c>
      <c r="B638" s="1" t="str">
        <f ca="1">IFERROR(VLOOKUP(ROW()-1,Рабочий!$J:$L,2,0),"")</f>
        <v/>
      </c>
    </row>
    <row r="639" spans="1:2" x14ac:dyDescent="0.25">
      <c r="A639" s="1" t="str">
        <f ca="1">IFERROR(VLOOKUP(ROW()-1,Рабочий!$J:$L,3,0),"")</f>
        <v/>
      </c>
      <c r="B639" s="1" t="str">
        <f ca="1">IFERROR(VLOOKUP(ROW()-1,Рабочий!$J:$L,2,0),"")</f>
        <v/>
      </c>
    </row>
    <row r="640" spans="1:2" x14ac:dyDescent="0.25">
      <c r="A640" s="1" t="str">
        <f ca="1">IFERROR(VLOOKUP(ROW()-1,Рабочий!$J:$L,3,0),"")</f>
        <v/>
      </c>
      <c r="B640" s="1" t="str">
        <f ca="1">IFERROR(VLOOKUP(ROW()-1,Рабочий!$J:$L,2,0),"")</f>
        <v/>
      </c>
    </row>
    <row r="641" spans="1:2" x14ac:dyDescent="0.25">
      <c r="A641" s="1" t="str">
        <f ca="1">IFERROR(VLOOKUP(ROW()-1,Рабочий!$J:$L,3,0),"")</f>
        <v/>
      </c>
      <c r="B641" s="1" t="str">
        <f ca="1">IFERROR(VLOOKUP(ROW()-1,Рабочий!$J:$L,2,0),"")</f>
        <v/>
      </c>
    </row>
    <row r="642" spans="1:2" x14ac:dyDescent="0.25">
      <c r="A642" s="1" t="str">
        <f ca="1">IFERROR(VLOOKUP(ROW()-1,Рабочий!$J:$L,3,0),"")</f>
        <v/>
      </c>
      <c r="B642" s="1" t="str">
        <f ca="1">IFERROR(VLOOKUP(ROW()-1,Рабочий!$J:$L,2,0),"")</f>
        <v/>
      </c>
    </row>
    <row r="643" spans="1:2" x14ac:dyDescent="0.25">
      <c r="A643" s="1" t="str">
        <f ca="1">IFERROR(VLOOKUP(ROW()-1,Рабочий!$J:$L,3,0),"")</f>
        <v/>
      </c>
      <c r="B643" s="1" t="str">
        <f ca="1">IFERROR(VLOOKUP(ROW()-1,Рабочий!$J:$L,2,0),"")</f>
        <v/>
      </c>
    </row>
    <row r="644" spans="1:2" x14ac:dyDescent="0.25">
      <c r="A644" s="1" t="str">
        <f ca="1">IFERROR(VLOOKUP(ROW()-1,Рабочий!$J:$L,3,0),"")</f>
        <v/>
      </c>
      <c r="B644" s="1" t="str">
        <f ca="1">IFERROR(VLOOKUP(ROW()-1,Рабочий!$J:$L,2,0),"")</f>
        <v/>
      </c>
    </row>
    <row r="645" spans="1:2" x14ac:dyDescent="0.25">
      <c r="A645" s="1" t="str">
        <f ca="1">IFERROR(VLOOKUP(ROW()-1,Рабочий!$J:$L,3,0),"")</f>
        <v/>
      </c>
      <c r="B645" s="1" t="str">
        <f ca="1">IFERROR(VLOOKUP(ROW()-1,Рабочий!$J:$L,2,0),"")</f>
        <v/>
      </c>
    </row>
    <row r="646" spans="1:2" x14ac:dyDescent="0.25">
      <c r="A646" s="1" t="str">
        <f ca="1">IFERROR(VLOOKUP(ROW()-1,Рабочий!$J:$L,3,0),"")</f>
        <v/>
      </c>
      <c r="B646" s="1" t="str">
        <f ca="1">IFERROR(VLOOKUP(ROW()-1,Рабочий!$J:$L,2,0),"")</f>
        <v/>
      </c>
    </row>
    <row r="647" spans="1:2" x14ac:dyDescent="0.25">
      <c r="A647" s="1" t="str">
        <f ca="1">IFERROR(VLOOKUP(ROW()-1,Рабочий!$J:$L,3,0),"")</f>
        <v/>
      </c>
      <c r="B647" s="1" t="str">
        <f ca="1">IFERROR(VLOOKUP(ROW()-1,Рабочий!$J:$L,2,0),"")</f>
        <v/>
      </c>
    </row>
    <row r="648" spans="1:2" x14ac:dyDescent="0.25">
      <c r="A648" s="1" t="str">
        <f ca="1">IFERROR(VLOOKUP(ROW()-1,Рабочий!$J:$L,3,0),"")</f>
        <v/>
      </c>
      <c r="B648" s="1" t="str">
        <f ca="1">IFERROR(VLOOKUP(ROW()-1,Рабочий!$J:$L,2,0),"")</f>
        <v/>
      </c>
    </row>
    <row r="649" spans="1:2" x14ac:dyDescent="0.25">
      <c r="A649" s="1" t="str">
        <f ca="1">IFERROR(VLOOKUP(ROW()-1,Рабочий!$J:$L,3,0),"")</f>
        <v/>
      </c>
      <c r="B649" s="1" t="str">
        <f ca="1">IFERROR(VLOOKUP(ROW()-1,Рабочий!$J:$L,2,0),"")</f>
        <v/>
      </c>
    </row>
    <row r="650" spans="1:2" x14ac:dyDescent="0.25">
      <c r="A650" s="1" t="str">
        <f ca="1">IFERROR(VLOOKUP(ROW()-1,Рабочий!$J:$L,3,0),"")</f>
        <v/>
      </c>
      <c r="B650" s="1" t="str">
        <f ca="1">IFERROR(VLOOKUP(ROW()-1,Рабочий!$J:$L,2,0),"")</f>
        <v/>
      </c>
    </row>
    <row r="651" spans="1:2" x14ac:dyDescent="0.25">
      <c r="A651" s="1" t="str">
        <f ca="1">IFERROR(VLOOKUP(ROW()-1,Рабочий!$J:$L,3,0),"")</f>
        <v/>
      </c>
      <c r="B651" s="1" t="str">
        <f ca="1">IFERROR(VLOOKUP(ROW()-1,Рабочий!$J:$L,2,0),"")</f>
        <v/>
      </c>
    </row>
    <row r="652" spans="1:2" x14ac:dyDescent="0.25">
      <c r="A652" s="1" t="str">
        <f ca="1">IFERROR(VLOOKUP(ROW()-1,Рабочий!$J:$L,3,0),"")</f>
        <v/>
      </c>
      <c r="B652" s="1" t="str">
        <f ca="1">IFERROR(VLOOKUP(ROW()-1,Рабочий!$J:$L,2,0),"")</f>
        <v/>
      </c>
    </row>
    <row r="653" spans="1:2" x14ac:dyDescent="0.25">
      <c r="A653" s="1" t="str">
        <f ca="1">IFERROR(VLOOKUP(ROW()-1,Рабочий!$J:$L,3,0),"")</f>
        <v/>
      </c>
      <c r="B653" s="1" t="str">
        <f ca="1">IFERROR(VLOOKUP(ROW()-1,Рабочий!$J:$L,2,0),"")</f>
        <v/>
      </c>
    </row>
    <row r="654" spans="1:2" x14ac:dyDescent="0.25">
      <c r="A654" s="1" t="str">
        <f ca="1">IFERROR(VLOOKUP(ROW()-1,Рабочий!$J:$L,3,0),"")</f>
        <v/>
      </c>
      <c r="B654" s="1" t="str">
        <f ca="1">IFERROR(VLOOKUP(ROW()-1,Рабочий!$J:$L,2,0),"")</f>
        <v/>
      </c>
    </row>
    <row r="655" spans="1:2" x14ac:dyDescent="0.25">
      <c r="A655" s="1" t="str">
        <f ca="1">IFERROR(VLOOKUP(ROW()-1,Рабочий!$J:$L,3,0),"")</f>
        <v/>
      </c>
      <c r="B655" s="1" t="str">
        <f ca="1">IFERROR(VLOOKUP(ROW()-1,Рабочий!$J:$L,2,0),"")</f>
        <v/>
      </c>
    </row>
    <row r="656" spans="1:2" x14ac:dyDescent="0.25">
      <c r="A656" s="1" t="str">
        <f ca="1">IFERROR(VLOOKUP(ROW()-1,Рабочий!$J:$L,3,0),"")</f>
        <v/>
      </c>
      <c r="B656" s="1" t="str">
        <f ca="1">IFERROR(VLOOKUP(ROW()-1,Рабочий!$J:$L,2,0),"")</f>
        <v/>
      </c>
    </row>
    <row r="657" spans="1:2" x14ac:dyDescent="0.25">
      <c r="A657" s="1" t="str">
        <f ca="1">IFERROR(VLOOKUP(ROW()-1,Рабочий!$J:$L,3,0),"")</f>
        <v/>
      </c>
      <c r="B657" s="1" t="str">
        <f ca="1">IFERROR(VLOOKUP(ROW()-1,Рабочий!$J:$L,2,0),"")</f>
        <v/>
      </c>
    </row>
    <row r="658" spans="1:2" x14ac:dyDescent="0.25">
      <c r="A658" s="1" t="str">
        <f ca="1">IFERROR(VLOOKUP(ROW()-1,Рабочий!$J:$L,3,0),"")</f>
        <v/>
      </c>
      <c r="B658" s="1" t="str">
        <f ca="1">IFERROR(VLOOKUP(ROW()-1,Рабочий!$J:$L,2,0),"")</f>
        <v/>
      </c>
    </row>
    <row r="659" spans="1:2" x14ac:dyDescent="0.25">
      <c r="A659" s="1" t="str">
        <f ca="1">IFERROR(VLOOKUP(ROW()-1,Рабочий!$J:$L,3,0),"")</f>
        <v/>
      </c>
      <c r="B659" s="1" t="str">
        <f ca="1">IFERROR(VLOOKUP(ROW()-1,Рабочий!$J:$L,2,0),"")</f>
        <v/>
      </c>
    </row>
    <row r="660" spans="1:2" x14ac:dyDescent="0.25">
      <c r="A660" s="1" t="str">
        <f ca="1">IFERROR(VLOOKUP(ROW()-1,Рабочий!$J:$L,3,0),"")</f>
        <v/>
      </c>
      <c r="B660" s="1" t="str">
        <f ca="1">IFERROR(VLOOKUP(ROW()-1,Рабочий!$J:$L,2,0),"")</f>
        <v/>
      </c>
    </row>
    <row r="661" spans="1:2" x14ac:dyDescent="0.25">
      <c r="A661" s="1" t="str">
        <f ca="1">IFERROR(VLOOKUP(ROW()-1,Рабочий!$J:$L,3,0),"")</f>
        <v/>
      </c>
      <c r="B661" s="1" t="str">
        <f ca="1">IFERROR(VLOOKUP(ROW()-1,Рабочий!$J:$L,2,0),"")</f>
        <v/>
      </c>
    </row>
    <row r="662" spans="1:2" x14ac:dyDescent="0.25">
      <c r="A662" s="1" t="str">
        <f ca="1">IFERROR(VLOOKUP(ROW()-1,Рабочий!$J:$L,3,0),"")</f>
        <v/>
      </c>
      <c r="B662" s="1" t="str">
        <f ca="1">IFERROR(VLOOKUP(ROW()-1,Рабочий!$J:$L,2,0),"")</f>
        <v/>
      </c>
    </row>
    <row r="663" spans="1:2" x14ac:dyDescent="0.25">
      <c r="A663" s="1" t="str">
        <f ca="1">IFERROR(VLOOKUP(ROW()-1,Рабочий!$J:$L,3,0),"")</f>
        <v/>
      </c>
      <c r="B663" s="1" t="str">
        <f ca="1">IFERROR(VLOOKUP(ROW()-1,Рабочий!$J:$L,2,0),"")</f>
        <v/>
      </c>
    </row>
    <row r="664" spans="1:2" x14ac:dyDescent="0.25">
      <c r="A664" s="1" t="str">
        <f ca="1">IFERROR(VLOOKUP(ROW()-1,Рабочий!$J:$L,3,0),"")</f>
        <v/>
      </c>
      <c r="B664" s="1" t="str">
        <f ca="1">IFERROR(VLOOKUP(ROW()-1,Рабочий!$J:$L,2,0),"")</f>
        <v/>
      </c>
    </row>
    <row r="665" spans="1:2" x14ac:dyDescent="0.25">
      <c r="A665" s="1" t="str">
        <f ca="1">IFERROR(VLOOKUP(ROW()-1,Рабочий!$J:$L,3,0),"")</f>
        <v/>
      </c>
      <c r="B665" s="1" t="str">
        <f ca="1">IFERROR(VLOOKUP(ROW()-1,Рабочий!$J:$L,2,0),"")</f>
        <v/>
      </c>
    </row>
    <row r="666" spans="1:2" x14ac:dyDescent="0.25">
      <c r="A666" s="1" t="str">
        <f ca="1">IFERROR(VLOOKUP(ROW()-1,Рабочий!$J:$L,3,0),"")</f>
        <v/>
      </c>
      <c r="B666" s="1" t="str">
        <f ca="1">IFERROR(VLOOKUP(ROW()-1,Рабочий!$J:$L,2,0),"")</f>
        <v/>
      </c>
    </row>
    <row r="667" spans="1:2" x14ac:dyDescent="0.25">
      <c r="A667" s="1" t="str">
        <f ca="1">IFERROR(VLOOKUP(ROW()-1,Рабочий!$J:$L,3,0),"")</f>
        <v/>
      </c>
      <c r="B667" s="1" t="str">
        <f ca="1">IFERROR(VLOOKUP(ROW()-1,Рабочий!$J:$L,2,0),"")</f>
        <v/>
      </c>
    </row>
    <row r="668" spans="1:2" x14ac:dyDescent="0.25">
      <c r="A668" s="1" t="str">
        <f ca="1">IFERROR(VLOOKUP(ROW()-1,Рабочий!$J:$L,3,0),"")</f>
        <v/>
      </c>
      <c r="B668" s="1" t="str">
        <f ca="1">IFERROR(VLOOKUP(ROW()-1,Рабочий!$J:$L,2,0),"")</f>
        <v/>
      </c>
    </row>
    <row r="669" spans="1:2" x14ac:dyDescent="0.25">
      <c r="A669" s="1" t="str">
        <f ca="1">IFERROR(VLOOKUP(ROW()-1,Рабочий!$J:$L,3,0),"")</f>
        <v/>
      </c>
      <c r="B669" s="1" t="str">
        <f ca="1">IFERROR(VLOOKUP(ROW()-1,Рабочий!$J:$L,2,0),"")</f>
        <v/>
      </c>
    </row>
    <row r="670" spans="1:2" x14ac:dyDescent="0.25">
      <c r="A670" s="1" t="str">
        <f ca="1">IFERROR(VLOOKUP(ROW()-1,Рабочий!$J:$L,3,0),"")</f>
        <v/>
      </c>
      <c r="B670" s="1" t="str">
        <f ca="1">IFERROR(VLOOKUP(ROW()-1,Рабочий!$J:$L,2,0),"")</f>
        <v/>
      </c>
    </row>
    <row r="671" spans="1:2" x14ac:dyDescent="0.25">
      <c r="A671" s="1" t="str">
        <f ca="1">IFERROR(VLOOKUP(ROW()-1,Рабочий!$J:$L,3,0),"")</f>
        <v/>
      </c>
      <c r="B671" s="1" t="str">
        <f ca="1">IFERROR(VLOOKUP(ROW()-1,Рабочий!$J:$L,2,0),"")</f>
        <v/>
      </c>
    </row>
    <row r="672" spans="1:2" x14ac:dyDescent="0.25">
      <c r="A672" s="1" t="str">
        <f ca="1">IFERROR(VLOOKUP(ROW()-1,Рабочий!$J:$L,3,0),"")</f>
        <v/>
      </c>
      <c r="B672" s="1" t="str">
        <f ca="1">IFERROR(VLOOKUP(ROW()-1,Рабочий!$J:$L,2,0),"")</f>
        <v/>
      </c>
    </row>
    <row r="673" spans="1:2" x14ac:dyDescent="0.25">
      <c r="A673" s="1" t="str">
        <f ca="1">IFERROR(VLOOKUP(ROW()-1,Рабочий!$J:$L,3,0),"")</f>
        <v/>
      </c>
      <c r="B673" s="1" t="str">
        <f ca="1">IFERROR(VLOOKUP(ROW()-1,Рабочий!$J:$L,2,0),"")</f>
        <v/>
      </c>
    </row>
    <row r="674" spans="1:2" x14ac:dyDescent="0.25">
      <c r="A674" s="1" t="str">
        <f ca="1">IFERROR(VLOOKUP(ROW()-1,Рабочий!$J:$L,3,0),"")</f>
        <v/>
      </c>
      <c r="B674" s="1" t="str">
        <f ca="1">IFERROR(VLOOKUP(ROW()-1,Рабочий!$J:$L,2,0),"")</f>
        <v/>
      </c>
    </row>
    <row r="675" spans="1:2" x14ac:dyDescent="0.25">
      <c r="A675" s="1" t="str">
        <f ca="1">IFERROR(VLOOKUP(ROW()-1,Рабочий!$J:$L,3,0),"")</f>
        <v/>
      </c>
      <c r="B675" s="1" t="str">
        <f ca="1">IFERROR(VLOOKUP(ROW()-1,Рабочий!$J:$L,2,0),"")</f>
        <v/>
      </c>
    </row>
    <row r="676" spans="1:2" x14ac:dyDescent="0.25">
      <c r="A676" s="1" t="str">
        <f ca="1">IFERROR(VLOOKUP(ROW()-1,Рабочий!$J:$L,3,0),"")</f>
        <v/>
      </c>
      <c r="B676" s="1" t="str">
        <f ca="1">IFERROR(VLOOKUP(ROW()-1,Рабочий!$J:$L,2,0),"")</f>
        <v/>
      </c>
    </row>
    <row r="677" spans="1:2" x14ac:dyDescent="0.25">
      <c r="A677" s="1" t="str">
        <f ca="1">IFERROR(VLOOKUP(ROW()-1,Рабочий!$J:$L,3,0),"")</f>
        <v/>
      </c>
      <c r="B677" s="1" t="str">
        <f ca="1">IFERROR(VLOOKUP(ROW()-1,Рабочий!$J:$L,2,0),"")</f>
        <v/>
      </c>
    </row>
    <row r="678" spans="1:2" x14ac:dyDescent="0.25">
      <c r="A678" s="1" t="str">
        <f ca="1">IFERROR(VLOOKUP(ROW()-1,Рабочий!$J:$L,3,0),"")</f>
        <v/>
      </c>
      <c r="B678" s="1" t="str">
        <f ca="1">IFERROR(VLOOKUP(ROW()-1,Рабочий!$J:$L,2,0),"")</f>
        <v/>
      </c>
    </row>
    <row r="679" spans="1:2" x14ac:dyDescent="0.25">
      <c r="A679" s="1" t="str">
        <f ca="1">IFERROR(VLOOKUP(ROW()-1,Рабочий!$J:$L,3,0),"")</f>
        <v/>
      </c>
      <c r="B679" s="1" t="str">
        <f ca="1">IFERROR(VLOOKUP(ROW()-1,Рабочий!$J:$L,2,0),"")</f>
        <v/>
      </c>
    </row>
    <row r="680" spans="1:2" x14ac:dyDescent="0.25">
      <c r="A680" s="1" t="str">
        <f ca="1">IFERROR(VLOOKUP(ROW()-1,Рабочий!$J:$L,3,0),"")</f>
        <v/>
      </c>
      <c r="B680" s="1" t="str">
        <f ca="1">IFERROR(VLOOKUP(ROW()-1,Рабочий!$J:$L,2,0),"")</f>
        <v/>
      </c>
    </row>
    <row r="681" spans="1:2" x14ac:dyDescent="0.25">
      <c r="A681" s="1" t="str">
        <f ca="1">IFERROR(VLOOKUP(ROW()-1,Рабочий!$J:$L,3,0),"")</f>
        <v/>
      </c>
      <c r="B681" s="1" t="str">
        <f ca="1">IFERROR(VLOOKUP(ROW()-1,Рабочий!$J:$L,2,0),"")</f>
        <v/>
      </c>
    </row>
    <row r="682" spans="1:2" x14ac:dyDescent="0.25">
      <c r="A682" s="1" t="str">
        <f ca="1">IFERROR(VLOOKUP(ROW()-1,Рабочий!$J:$L,3,0),"")</f>
        <v/>
      </c>
      <c r="B682" s="1" t="str">
        <f ca="1">IFERROR(VLOOKUP(ROW()-1,Рабочий!$J:$L,2,0),"")</f>
        <v/>
      </c>
    </row>
    <row r="683" spans="1:2" x14ac:dyDescent="0.25">
      <c r="A683" s="1" t="str">
        <f ca="1">IFERROR(VLOOKUP(ROW()-1,Рабочий!$J:$L,3,0),"")</f>
        <v/>
      </c>
      <c r="B683" s="1" t="str">
        <f ca="1">IFERROR(VLOOKUP(ROW()-1,Рабочий!$J:$L,2,0),"")</f>
        <v/>
      </c>
    </row>
    <row r="684" spans="1:2" x14ac:dyDescent="0.25">
      <c r="A684" s="1" t="str">
        <f ca="1">IFERROR(VLOOKUP(ROW()-1,Рабочий!$J:$L,3,0),"")</f>
        <v/>
      </c>
      <c r="B684" s="1" t="str">
        <f ca="1">IFERROR(VLOOKUP(ROW()-1,Рабочий!$J:$L,2,0),"")</f>
        <v/>
      </c>
    </row>
    <row r="685" spans="1:2" x14ac:dyDescent="0.25">
      <c r="A685" s="1" t="str">
        <f ca="1">IFERROR(VLOOKUP(ROW()-1,Рабочий!$J:$L,3,0),"")</f>
        <v/>
      </c>
      <c r="B685" s="1" t="str">
        <f ca="1">IFERROR(VLOOKUP(ROW()-1,Рабочий!$J:$L,2,0),"")</f>
        <v/>
      </c>
    </row>
    <row r="686" spans="1:2" x14ac:dyDescent="0.25">
      <c r="A686" s="1" t="str">
        <f ca="1">IFERROR(VLOOKUP(ROW()-1,Рабочий!$J:$L,3,0),"")</f>
        <v/>
      </c>
      <c r="B686" s="1" t="str">
        <f ca="1">IFERROR(VLOOKUP(ROW()-1,Рабочий!$J:$L,2,0),"")</f>
        <v/>
      </c>
    </row>
    <row r="687" spans="1:2" x14ac:dyDescent="0.25">
      <c r="A687" s="1" t="str">
        <f ca="1">IFERROR(VLOOKUP(ROW()-1,Рабочий!$J:$L,3,0),"")</f>
        <v/>
      </c>
      <c r="B687" s="1" t="str">
        <f ca="1">IFERROR(VLOOKUP(ROW()-1,Рабочий!$J:$L,2,0),"")</f>
        <v/>
      </c>
    </row>
    <row r="688" spans="1:2" x14ac:dyDescent="0.25">
      <c r="A688" s="1" t="str">
        <f ca="1">IFERROR(VLOOKUP(ROW()-1,Рабочий!$J:$L,3,0),"")</f>
        <v/>
      </c>
      <c r="B688" s="1" t="str">
        <f ca="1">IFERROR(VLOOKUP(ROW()-1,Рабочий!$J:$L,2,0),"")</f>
        <v/>
      </c>
    </row>
    <row r="689" spans="1:2" x14ac:dyDescent="0.25">
      <c r="A689" s="1" t="str">
        <f ca="1">IFERROR(VLOOKUP(ROW()-1,Рабочий!$J:$L,3,0),"")</f>
        <v/>
      </c>
      <c r="B689" s="1" t="str">
        <f ca="1">IFERROR(VLOOKUP(ROW()-1,Рабочий!$J:$L,2,0),"")</f>
        <v/>
      </c>
    </row>
    <row r="690" spans="1:2" x14ac:dyDescent="0.25">
      <c r="A690" s="1" t="str">
        <f ca="1">IFERROR(VLOOKUP(ROW()-1,Рабочий!$J:$L,3,0),"")</f>
        <v/>
      </c>
      <c r="B690" s="1" t="str">
        <f ca="1">IFERROR(VLOOKUP(ROW()-1,Рабочий!$J:$L,2,0),"")</f>
        <v/>
      </c>
    </row>
    <row r="691" spans="1:2" x14ac:dyDescent="0.25">
      <c r="A691" s="1" t="str">
        <f ca="1">IFERROR(VLOOKUP(ROW()-1,Рабочий!$J:$L,3,0),"")</f>
        <v/>
      </c>
      <c r="B691" s="1" t="str">
        <f ca="1">IFERROR(VLOOKUP(ROW()-1,Рабочий!$J:$L,2,0),"")</f>
        <v/>
      </c>
    </row>
    <row r="692" spans="1:2" x14ac:dyDescent="0.25">
      <c r="A692" s="1" t="str">
        <f ca="1">IFERROR(VLOOKUP(ROW()-1,Рабочий!$J:$L,3,0),"")</f>
        <v/>
      </c>
      <c r="B692" s="1" t="str">
        <f ca="1">IFERROR(VLOOKUP(ROW()-1,Рабочий!$J:$L,2,0),"")</f>
        <v/>
      </c>
    </row>
    <row r="693" spans="1:2" x14ac:dyDescent="0.25">
      <c r="A693" s="1" t="str">
        <f ca="1">IFERROR(VLOOKUP(ROW()-1,Рабочий!$J:$L,3,0),"")</f>
        <v/>
      </c>
      <c r="B693" s="1" t="str">
        <f ca="1">IFERROR(VLOOKUP(ROW()-1,Рабочий!$J:$L,2,0),"")</f>
        <v/>
      </c>
    </row>
    <row r="694" spans="1:2" x14ac:dyDescent="0.25">
      <c r="A694" s="1" t="str">
        <f ca="1">IFERROR(VLOOKUP(ROW()-1,Рабочий!$J:$L,3,0),"")</f>
        <v/>
      </c>
      <c r="B694" s="1" t="str">
        <f ca="1">IFERROR(VLOOKUP(ROW()-1,Рабочий!$J:$L,2,0),"")</f>
        <v/>
      </c>
    </row>
    <row r="695" spans="1:2" x14ac:dyDescent="0.25">
      <c r="A695" s="1" t="str">
        <f ca="1">IFERROR(VLOOKUP(ROW()-1,Рабочий!$J:$L,3,0),"")</f>
        <v/>
      </c>
      <c r="B695" s="1" t="str">
        <f ca="1">IFERROR(VLOOKUP(ROW()-1,Рабочий!$J:$L,2,0),"")</f>
        <v/>
      </c>
    </row>
    <row r="696" spans="1:2" x14ac:dyDescent="0.25">
      <c r="A696" s="1" t="str">
        <f ca="1">IFERROR(VLOOKUP(ROW()-1,Рабочий!$J:$L,3,0),"")</f>
        <v/>
      </c>
      <c r="B696" s="1" t="str">
        <f ca="1">IFERROR(VLOOKUP(ROW()-1,Рабочий!$J:$L,2,0),"")</f>
        <v/>
      </c>
    </row>
    <row r="697" spans="1:2" x14ac:dyDescent="0.25">
      <c r="A697" s="1" t="str">
        <f ca="1">IFERROR(VLOOKUP(ROW()-1,Рабочий!$J:$L,3,0),"")</f>
        <v/>
      </c>
      <c r="B697" s="1" t="str">
        <f ca="1">IFERROR(VLOOKUP(ROW()-1,Рабочий!$J:$L,2,0),"")</f>
        <v/>
      </c>
    </row>
    <row r="698" spans="1:2" x14ac:dyDescent="0.25">
      <c r="A698" s="1" t="str">
        <f ca="1">IFERROR(VLOOKUP(ROW()-1,Рабочий!$J:$L,3,0),"")</f>
        <v/>
      </c>
      <c r="B698" s="1" t="str">
        <f ca="1">IFERROR(VLOOKUP(ROW()-1,Рабочий!$J:$L,2,0),"")</f>
        <v/>
      </c>
    </row>
    <row r="699" spans="1:2" x14ac:dyDescent="0.25">
      <c r="A699" s="1" t="str">
        <f ca="1">IFERROR(VLOOKUP(ROW()-1,Рабочий!$J:$L,3,0),"")</f>
        <v/>
      </c>
      <c r="B699" s="1" t="str">
        <f ca="1">IFERROR(VLOOKUP(ROW()-1,Рабочий!$J:$L,2,0),"")</f>
        <v/>
      </c>
    </row>
    <row r="700" spans="1:2" x14ac:dyDescent="0.25">
      <c r="A700" s="1" t="str">
        <f ca="1">IFERROR(VLOOKUP(ROW()-1,Рабочий!$J:$L,3,0),"")</f>
        <v/>
      </c>
      <c r="B700" s="1" t="str">
        <f ca="1">IFERROR(VLOOKUP(ROW()-1,Рабочий!$J:$L,2,0),"")</f>
        <v/>
      </c>
    </row>
    <row r="701" spans="1:2" x14ac:dyDescent="0.25">
      <c r="A701" s="1" t="str">
        <f ca="1">IFERROR(VLOOKUP(ROW()-1,Рабочий!$J:$L,3,0),"")</f>
        <v/>
      </c>
      <c r="B701" s="1" t="str">
        <f ca="1">IFERROR(VLOOKUP(ROW()-1,Рабочий!$J:$L,2,0),"")</f>
        <v/>
      </c>
    </row>
    <row r="702" spans="1:2" x14ac:dyDescent="0.25">
      <c r="A702" s="1" t="str">
        <f ca="1">IFERROR(VLOOKUP(ROW()-1,Рабочий!$J:$L,3,0),"")</f>
        <v/>
      </c>
      <c r="B702" s="1" t="str">
        <f ca="1">IFERROR(VLOOKUP(ROW()-1,Рабочий!$J:$L,2,0),"")</f>
        <v/>
      </c>
    </row>
    <row r="703" spans="1:2" x14ac:dyDescent="0.25">
      <c r="A703" s="1" t="str">
        <f ca="1">IFERROR(VLOOKUP(ROW()-1,Рабочий!$J:$L,3,0),"")</f>
        <v/>
      </c>
      <c r="B703" s="1" t="str">
        <f ca="1">IFERROR(VLOOKUP(ROW()-1,Рабочий!$J:$L,2,0),"")</f>
        <v/>
      </c>
    </row>
    <row r="704" spans="1:2" x14ac:dyDescent="0.25">
      <c r="A704" s="1" t="str">
        <f ca="1">IFERROR(VLOOKUP(ROW()-1,Рабочий!$J:$L,3,0),"")</f>
        <v/>
      </c>
      <c r="B704" s="1" t="str">
        <f ca="1">IFERROR(VLOOKUP(ROW()-1,Рабочий!$J:$L,2,0),"")</f>
        <v/>
      </c>
    </row>
    <row r="705" spans="1:2" x14ac:dyDescent="0.25">
      <c r="A705" s="1" t="str">
        <f ca="1">IFERROR(VLOOKUP(ROW()-1,Рабочий!$J:$L,3,0),"")</f>
        <v/>
      </c>
      <c r="B705" s="1" t="str">
        <f ca="1">IFERROR(VLOOKUP(ROW()-1,Рабочий!$J:$L,2,0),"")</f>
        <v/>
      </c>
    </row>
    <row r="706" spans="1:2" x14ac:dyDescent="0.25">
      <c r="A706" s="1" t="str">
        <f ca="1">IFERROR(VLOOKUP(ROW()-1,Рабочий!$J:$L,3,0),"")</f>
        <v/>
      </c>
      <c r="B706" s="1" t="str">
        <f ca="1">IFERROR(VLOOKUP(ROW()-1,Рабочий!$J:$L,2,0),"")</f>
        <v/>
      </c>
    </row>
    <row r="707" spans="1:2" x14ac:dyDescent="0.25">
      <c r="A707" s="1" t="str">
        <f ca="1">IFERROR(VLOOKUP(ROW()-1,Рабочий!$J:$L,3,0),"")</f>
        <v/>
      </c>
      <c r="B707" s="1" t="str">
        <f ca="1">IFERROR(VLOOKUP(ROW()-1,Рабочий!$J:$L,2,0),"")</f>
        <v/>
      </c>
    </row>
    <row r="708" spans="1:2" x14ac:dyDescent="0.25">
      <c r="A708" s="1" t="str">
        <f ca="1">IFERROR(VLOOKUP(ROW()-1,Рабочий!$J:$L,3,0),"")</f>
        <v/>
      </c>
      <c r="B708" s="1" t="str">
        <f ca="1">IFERROR(VLOOKUP(ROW()-1,Рабочий!$J:$L,2,0),"")</f>
        <v/>
      </c>
    </row>
    <row r="709" spans="1:2" x14ac:dyDescent="0.25">
      <c r="A709" s="1" t="str">
        <f ca="1">IFERROR(VLOOKUP(ROW()-1,Рабочий!$J:$L,3,0),"")</f>
        <v/>
      </c>
      <c r="B709" s="1" t="str">
        <f ca="1">IFERROR(VLOOKUP(ROW()-1,Рабочий!$J:$L,2,0),"")</f>
        <v/>
      </c>
    </row>
    <row r="710" spans="1:2" x14ac:dyDescent="0.25">
      <c r="A710" s="1" t="str">
        <f ca="1">IFERROR(VLOOKUP(ROW()-1,Рабочий!$J:$L,3,0),"")</f>
        <v/>
      </c>
      <c r="B710" s="1" t="str">
        <f ca="1">IFERROR(VLOOKUP(ROW()-1,Рабочий!$J:$L,2,0),"")</f>
        <v/>
      </c>
    </row>
    <row r="711" spans="1:2" x14ac:dyDescent="0.25">
      <c r="A711" s="1" t="str">
        <f ca="1">IFERROR(VLOOKUP(ROW()-1,Рабочий!$J:$L,3,0),"")</f>
        <v/>
      </c>
      <c r="B711" s="1" t="str">
        <f ca="1">IFERROR(VLOOKUP(ROW()-1,Рабочий!$J:$L,2,0),"")</f>
        <v/>
      </c>
    </row>
    <row r="712" spans="1:2" x14ac:dyDescent="0.25">
      <c r="A712" s="1" t="str">
        <f ca="1">IFERROR(VLOOKUP(ROW()-1,Рабочий!$J:$L,3,0),"")</f>
        <v/>
      </c>
      <c r="B712" s="1" t="str">
        <f ca="1">IFERROR(VLOOKUP(ROW()-1,Рабочий!$J:$L,2,0),"")</f>
        <v/>
      </c>
    </row>
    <row r="713" spans="1:2" x14ac:dyDescent="0.25">
      <c r="A713" s="1" t="str">
        <f ca="1">IFERROR(VLOOKUP(ROW()-1,Рабочий!$J:$L,3,0),"")</f>
        <v/>
      </c>
      <c r="B713" s="1" t="str">
        <f ca="1">IFERROR(VLOOKUP(ROW()-1,Рабочий!$J:$L,2,0),"")</f>
        <v/>
      </c>
    </row>
    <row r="714" spans="1:2" x14ac:dyDescent="0.25">
      <c r="A714" s="1" t="str">
        <f ca="1">IFERROR(VLOOKUP(ROW()-1,Рабочий!$J:$L,3,0),"")</f>
        <v/>
      </c>
      <c r="B714" s="1" t="str">
        <f ca="1">IFERROR(VLOOKUP(ROW()-1,Рабочий!$J:$L,2,0),"")</f>
        <v/>
      </c>
    </row>
    <row r="715" spans="1:2" x14ac:dyDescent="0.25">
      <c r="A715" s="1" t="str">
        <f ca="1">IFERROR(VLOOKUP(ROW()-1,Рабочий!$J:$L,3,0),"")</f>
        <v/>
      </c>
      <c r="B715" s="1" t="str">
        <f ca="1">IFERROR(VLOOKUP(ROW()-1,Рабочий!$J:$L,2,0),"")</f>
        <v/>
      </c>
    </row>
    <row r="716" spans="1:2" x14ac:dyDescent="0.25">
      <c r="A716" s="1" t="str">
        <f ca="1">IFERROR(VLOOKUP(ROW()-1,Рабочий!$J:$L,3,0),"")</f>
        <v/>
      </c>
      <c r="B716" s="1" t="str">
        <f ca="1">IFERROR(VLOOKUP(ROW()-1,Рабочий!$J:$L,2,0),"")</f>
        <v/>
      </c>
    </row>
    <row r="717" spans="1:2" x14ac:dyDescent="0.25">
      <c r="A717" s="1" t="str">
        <f ca="1">IFERROR(VLOOKUP(ROW()-1,Рабочий!$J:$L,3,0),"")</f>
        <v/>
      </c>
      <c r="B717" s="1" t="str">
        <f ca="1">IFERROR(VLOOKUP(ROW()-1,Рабочий!$J:$L,2,0),"")</f>
        <v/>
      </c>
    </row>
    <row r="718" spans="1:2" x14ac:dyDescent="0.25">
      <c r="A718" s="1" t="str">
        <f ca="1">IFERROR(VLOOKUP(ROW()-1,Рабочий!$J:$L,3,0),"")</f>
        <v/>
      </c>
      <c r="B718" s="1" t="str">
        <f ca="1">IFERROR(VLOOKUP(ROW()-1,Рабочий!$J:$L,2,0),"")</f>
        <v/>
      </c>
    </row>
    <row r="719" spans="1:2" x14ac:dyDescent="0.25">
      <c r="A719" s="1" t="str">
        <f ca="1">IFERROR(VLOOKUP(ROW()-1,Рабочий!$J:$L,3,0),"")</f>
        <v/>
      </c>
      <c r="B719" s="1" t="str">
        <f ca="1">IFERROR(VLOOKUP(ROW()-1,Рабочий!$J:$L,2,0),"")</f>
        <v/>
      </c>
    </row>
    <row r="720" spans="1:2" x14ac:dyDescent="0.25">
      <c r="A720" s="1" t="str">
        <f ca="1">IFERROR(VLOOKUP(ROW()-1,Рабочий!$J:$L,3,0),"")</f>
        <v/>
      </c>
      <c r="B720" s="1" t="str">
        <f ca="1">IFERROR(VLOOKUP(ROW()-1,Рабочий!$J:$L,2,0),"")</f>
        <v/>
      </c>
    </row>
    <row r="721" spans="1:2" x14ac:dyDescent="0.25">
      <c r="A721" s="1" t="str">
        <f ca="1">IFERROR(VLOOKUP(ROW()-1,Рабочий!$J:$L,3,0),"")</f>
        <v/>
      </c>
      <c r="B721" s="1" t="str">
        <f ca="1">IFERROR(VLOOKUP(ROW()-1,Рабочий!$J:$L,2,0),"")</f>
        <v/>
      </c>
    </row>
    <row r="722" spans="1:2" x14ac:dyDescent="0.25">
      <c r="A722" s="1" t="str">
        <f ca="1">IFERROR(VLOOKUP(ROW()-1,Рабочий!$J:$L,3,0),"")</f>
        <v/>
      </c>
      <c r="B722" s="1" t="str">
        <f ca="1">IFERROR(VLOOKUP(ROW()-1,Рабочий!$J:$L,2,0),"")</f>
        <v/>
      </c>
    </row>
    <row r="723" spans="1:2" x14ac:dyDescent="0.25">
      <c r="A723" s="1" t="str">
        <f ca="1">IFERROR(VLOOKUP(ROW()-1,Рабочий!$J:$L,3,0),"")</f>
        <v/>
      </c>
      <c r="B723" s="1" t="str">
        <f ca="1">IFERROR(VLOOKUP(ROW()-1,Рабочий!$J:$L,2,0),"")</f>
        <v/>
      </c>
    </row>
    <row r="724" spans="1:2" x14ac:dyDescent="0.25">
      <c r="A724" s="1" t="str">
        <f ca="1">IFERROR(VLOOKUP(ROW()-1,Рабочий!$J:$L,3,0),"")</f>
        <v/>
      </c>
      <c r="B724" s="1" t="str">
        <f ca="1">IFERROR(VLOOKUP(ROW()-1,Рабочий!$J:$L,2,0),"")</f>
        <v/>
      </c>
    </row>
    <row r="725" spans="1:2" x14ac:dyDescent="0.25">
      <c r="A725" s="1" t="str">
        <f ca="1">IFERROR(VLOOKUP(ROW()-1,Рабочий!$J:$L,3,0),"")</f>
        <v/>
      </c>
      <c r="B725" s="1" t="str">
        <f ca="1">IFERROR(VLOOKUP(ROW()-1,Рабочий!$J:$L,2,0),"")</f>
        <v/>
      </c>
    </row>
    <row r="726" spans="1:2" x14ac:dyDescent="0.25">
      <c r="A726" s="1" t="str">
        <f ca="1">IFERROR(VLOOKUP(ROW()-1,Рабочий!$J:$L,3,0),"")</f>
        <v/>
      </c>
      <c r="B726" s="1" t="str">
        <f ca="1">IFERROR(VLOOKUP(ROW()-1,Рабочий!$J:$L,2,0),"")</f>
        <v/>
      </c>
    </row>
    <row r="727" spans="1:2" x14ac:dyDescent="0.25">
      <c r="A727" s="1" t="str">
        <f ca="1">IFERROR(VLOOKUP(ROW()-1,Рабочий!$J:$L,3,0),"")</f>
        <v/>
      </c>
      <c r="B727" s="1" t="str">
        <f ca="1">IFERROR(VLOOKUP(ROW()-1,Рабочий!$J:$L,2,0),"")</f>
        <v/>
      </c>
    </row>
    <row r="728" spans="1:2" x14ac:dyDescent="0.25">
      <c r="A728" s="1" t="str">
        <f ca="1">IFERROR(VLOOKUP(ROW()-1,Рабочий!$J:$L,3,0),"")</f>
        <v/>
      </c>
      <c r="B728" s="1" t="str">
        <f ca="1">IFERROR(VLOOKUP(ROW()-1,Рабочий!$J:$L,2,0),"")</f>
        <v/>
      </c>
    </row>
    <row r="729" spans="1:2" x14ac:dyDescent="0.25">
      <c r="A729" s="1" t="str">
        <f ca="1">IFERROR(VLOOKUP(ROW()-1,Рабочий!$J:$L,3,0),"")</f>
        <v/>
      </c>
      <c r="B729" s="1" t="str">
        <f ca="1">IFERROR(VLOOKUP(ROW()-1,Рабочий!$J:$L,2,0),"")</f>
        <v/>
      </c>
    </row>
    <row r="730" spans="1:2" x14ac:dyDescent="0.25">
      <c r="A730" s="1" t="str">
        <f ca="1">IFERROR(VLOOKUP(ROW()-1,Рабочий!$J:$L,3,0),"")</f>
        <v/>
      </c>
      <c r="B730" s="1" t="str">
        <f ca="1">IFERROR(VLOOKUP(ROW()-1,Рабочий!$J:$L,2,0),"")</f>
        <v/>
      </c>
    </row>
    <row r="731" spans="1:2" x14ac:dyDescent="0.25">
      <c r="A731" s="1" t="str">
        <f ca="1">IFERROR(VLOOKUP(ROW()-1,Рабочий!$J:$L,3,0),"")</f>
        <v/>
      </c>
      <c r="B731" s="1" t="str">
        <f ca="1">IFERROR(VLOOKUP(ROW()-1,Рабочий!$J:$L,2,0),"")</f>
        <v/>
      </c>
    </row>
    <row r="732" spans="1:2" x14ac:dyDescent="0.25">
      <c r="A732" s="1" t="str">
        <f ca="1">IFERROR(VLOOKUP(ROW()-1,Рабочий!$J:$L,3,0),"")</f>
        <v/>
      </c>
      <c r="B732" s="1" t="str">
        <f ca="1">IFERROR(VLOOKUP(ROW()-1,Рабочий!$J:$L,2,0),"")</f>
        <v/>
      </c>
    </row>
    <row r="733" spans="1:2" x14ac:dyDescent="0.25">
      <c r="A733" s="1" t="str">
        <f ca="1">IFERROR(VLOOKUP(ROW()-1,Рабочий!$J:$L,3,0),"")</f>
        <v/>
      </c>
      <c r="B733" s="1" t="str">
        <f ca="1">IFERROR(VLOOKUP(ROW()-1,Рабочий!$J:$L,2,0),"")</f>
        <v/>
      </c>
    </row>
    <row r="734" spans="1:2" x14ac:dyDescent="0.25">
      <c r="A734" s="1" t="str">
        <f ca="1">IFERROR(VLOOKUP(ROW()-1,Рабочий!$J:$L,3,0),"")</f>
        <v/>
      </c>
      <c r="B734" s="1" t="str">
        <f ca="1">IFERROR(VLOOKUP(ROW()-1,Рабочий!$J:$L,2,0),"")</f>
        <v/>
      </c>
    </row>
    <row r="735" spans="1:2" x14ac:dyDescent="0.25">
      <c r="A735" s="1" t="str">
        <f ca="1">IFERROR(VLOOKUP(ROW()-1,Рабочий!$J:$L,3,0),"")</f>
        <v/>
      </c>
      <c r="B735" s="1" t="str">
        <f ca="1">IFERROR(VLOOKUP(ROW()-1,Рабочий!$J:$L,2,0),"")</f>
        <v/>
      </c>
    </row>
    <row r="736" spans="1:2" x14ac:dyDescent="0.25">
      <c r="A736" s="1" t="str">
        <f ca="1">IFERROR(VLOOKUP(ROW()-1,Рабочий!$J:$L,3,0),"")</f>
        <v/>
      </c>
      <c r="B736" s="1" t="str">
        <f ca="1">IFERROR(VLOOKUP(ROW()-1,Рабочий!$J:$L,2,0),"")</f>
        <v/>
      </c>
    </row>
    <row r="737" spans="1:2" x14ac:dyDescent="0.25">
      <c r="A737" s="1" t="str">
        <f ca="1">IFERROR(VLOOKUP(ROW()-1,Рабочий!$J:$L,3,0),"")</f>
        <v/>
      </c>
      <c r="B737" s="1" t="str">
        <f ca="1">IFERROR(VLOOKUP(ROW()-1,Рабочий!$J:$L,2,0),"")</f>
        <v/>
      </c>
    </row>
    <row r="738" spans="1:2" x14ac:dyDescent="0.25">
      <c r="A738" s="1" t="str">
        <f ca="1">IFERROR(VLOOKUP(ROW()-1,Рабочий!$J:$L,3,0),"")</f>
        <v/>
      </c>
      <c r="B738" s="1" t="str">
        <f ca="1">IFERROR(VLOOKUP(ROW()-1,Рабочий!$J:$L,2,0),"")</f>
        <v/>
      </c>
    </row>
    <row r="739" spans="1:2" x14ac:dyDescent="0.25">
      <c r="A739" s="1" t="str">
        <f ca="1">IFERROR(VLOOKUP(ROW()-1,Рабочий!$J:$L,3,0),"")</f>
        <v/>
      </c>
      <c r="B739" s="1" t="str">
        <f ca="1">IFERROR(VLOOKUP(ROW()-1,Рабочий!$J:$L,2,0),"")</f>
        <v/>
      </c>
    </row>
    <row r="740" spans="1:2" x14ac:dyDescent="0.25">
      <c r="A740" s="1" t="str">
        <f ca="1">IFERROR(VLOOKUP(ROW()-1,Рабочий!$J:$L,3,0),"")</f>
        <v/>
      </c>
      <c r="B740" s="1" t="str">
        <f ca="1">IFERROR(VLOOKUP(ROW()-1,Рабочий!$J:$L,2,0),"")</f>
        <v/>
      </c>
    </row>
    <row r="741" spans="1:2" x14ac:dyDescent="0.25">
      <c r="A741" s="1" t="str">
        <f ca="1">IFERROR(VLOOKUP(ROW()-1,Рабочий!$J:$L,3,0),"")</f>
        <v/>
      </c>
      <c r="B741" s="1" t="str">
        <f ca="1">IFERROR(VLOOKUP(ROW()-1,Рабочий!$J:$L,2,0),"")</f>
        <v/>
      </c>
    </row>
    <row r="742" spans="1:2" x14ac:dyDescent="0.25">
      <c r="A742" s="1" t="str">
        <f ca="1">IFERROR(VLOOKUP(ROW()-1,Рабочий!$J:$L,3,0),"")</f>
        <v/>
      </c>
      <c r="B742" s="1" t="str">
        <f ca="1">IFERROR(VLOOKUP(ROW()-1,Рабочий!$J:$L,2,0),"")</f>
        <v/>
      </c>
    </row>
    <row r="743" spans="1:2" x14ac:dyDescent="0.25">
      <c r="A743" s="1" t="str">
        <f ca="1">IFERROR(VLOOKUP(ROW()-1,Рабочий!$J:$L,3,0),"")</f>
        <v/>
      </c>
      <c r="B743" s="1" t="str">
        <f ca="1">IFERROR(VLOOKUP(ROW()-1,Рабочий!$J:$L,2,0),"")</f>
        <v/>
      </c>
    </row>
    <row r="744" spans="1:2" x14ac:dyDescent="0.25">
      <c r="A744" s="1" t="str">
        <f ca="1">IFERROR(VLOOKUP(ROW()-1,Рабочий!$J:$L,3,0),"")</f>
        <v/>
      </c>
      <c r="B744" s="1" t="str">
        <f ca="1">IFERROR(VLOOKUP(ROW()-1,Рабочий!$J:$L,2,0),"")</f>
        <v/>
      </c>
    </row>
    <row r="745" spans="1:2" x14ac:dyDescent="0.25">
      <c r="A745" s="1" t="str">
        <f ca="1">IFERROR(VLOOKUP(ROW()-1,Рабочий!$J:$L,3,0),"")</f>
        <v/>
      </c>
      <c r="B745" s="1" t="str">
        <f ca="1">IFERROR(VLOOKUP(ROW()-1,Рабочий!$J:$L,2,0),"")</f>
        <v/>
      </c>
    </row>
    <row r="746" spans="1:2" x14ac:dyDescent="0.25">
      <c r="A746" s="1" t="str">
        <f ca="1">IFERROR(VLOOKUP(ROW()-1,Рабочий!$J:$L,3,0),"")</f>
        <v/>
      </c>
      <c r="B746" s="1" t="str">
        <f ca="1">IFERROR(VLOOKUP(ROW()-1,Рабочий!$J:$L,2,0),"")</f>
        <v/>
      </c>
    </row>
    <row r="747" spans="1:2" x14ac:dyDescent="0.25">
      <c r="A747" s="1" t="str">
        <f ca="1">IFERROR(VLOOKUP(ROW()-1,Рабочий!$J:$L,3,0),"")</f>
        <v/>
      </c>
      <c r="B747" s="1" t="str">
        <f ca="1">IFERROR(VLOOKUP(ROW()-1,Рабочий!$J:$L,2,0),"")</f>
        <v/>
      </c>
    </row>
    <row r="748" spans="1:2" x14ac:dyDescent="0.25">
      <c r="A748" s="1" t="str">
        <f ca="1">IFERROR(VLOOKUP(ROW()-1,Рабочий!$J:$L,3,0),"")</f>
        <v/>
      </c>
      <c r="B748" s="1" t="str">
        <f ca="1">IFERROR(VLOOKUP(ROW()-1,Рабочий!$J:$L,2,0),"")</f>
        <v/>
      </c>
    </row>
    <row r="749" spans="1:2" x14ac:dyDescent="0.25">
      <c r="A749" s="1" t="str">
        <f ca="1">IFERROR(VLOOKUP(ROW()-1,Рабочий!$J:$L,3,0),"")</f>
        <v/>
      </c>
      <c r="B749" s="1" t="str">
        <f ca="1">IFERROR(VLOOKUP(ROW()-1,Рабочий!$J:$L,2,0),"")</f>
        <v/>
      </c>
    </row>
    <row r="750" spans="1:2" x14ac:dyDescent="0.25">
      <c r="A750" s="1" t="str">
        <f ca="1">IFERROR(VLOOKUP(ROW()-1,Рабочий!$J:$L,3,0),"")</f>
        <v/>
      </c>
      <c r="B750" s="1" t="str">
        <f ca="1">IFERROR(VLOOKUP(ROW()-1,Рабочий!$J:$L,2,0),"")</f>
        <v/>
      </c>
    </row>
    <row r="751" spans="1:2" x14ac:dyDescent="0.25">
      <c r="A751" s="1" t="str">
        <f ca="1">IFERROR(VLOOKUP(ROW()-1,Рабочий!$J:$L,3,0),"")</f>
        <v/>
      </c>
      <c r="B751" s="1" t="str">
        <f ca="1">IFERROR(VLOOKUP(ROW()-1,Рабочий!$J:$L,2,0),"")</f>
        <v/>
      </c>
    </row>
    <row r="752" spans="1:2" x14ac:dyDescent="0.25">
      <c r="A752" s="1" t="str">
        <f ca="1">IFERROR(VLOOKUP(ROW()-1,Рабочий!$J:$L,3,0),"")</f>
        <v/>
      </c>
      <c r="B752" s="1" t="str">
        <f ca="1">IFERROR(VLOOKUP(ROW()-1,Рабочий!$J:$L,2,0),"")</f>
        <v/>
      </c>
    </row>
    <row r="753" spans="1:2" x14ac:dyDescent="0.25">
      <c r="A753" s="1" t="str">
        <f ca="1">IFERROR(VLOOKUP(ROW()-1,Рабочий!$J:$L,3,0),"")</f>
        <v/>
      </c>
      <c r="B753" s="1" t="str">
        <f ca="1">IFERROR(VLOOKUP(ROW()-1,Рабочий!$J:$L,2,0),"")</f>
        <v/>
      </c>
    </row>
    <row r="754" spans="1:2" x14ac:dyDescent="0.25">
      <c r="A754" s="1" t="str">
        <f ca="1">IFERROR(VLOOKUP(ROW()-1,Рабочий!$J:$L,3,0),"")</f>
        <v/>
      </c>
      <c r="B754" s="1" t="str">
        <f ca="1">IFERROR(VLOOKUP(ROW()-1,Рабочий!$J:$L,2,0),"")</f>
        <v/>
      </c>
    </row>
    <row r="755" spans="1:2" x14ac:dyDescent="0.25">
      <c r="A755" s="1" t="str">
        <f ca="1">IFERROR(VLOOKUP(ROW()-1,Рабочий!$J:$L,3,0),"")</f>
        <v/>
      </c>
      <c r="B755" s="1" t="str">
        <f ca="1">IFERROR(VLOOKUP(ROW()-1,Рабочий!$J:$L,2,0),"")</f>
        <v/>
      </c>
    </row>
    <row r="756" spans="1:2" x14ac:dyDescent="0.25">
      <c r="A756" s="1" t="str">
        <f ca="1">IFERROR(VLOOKUP(ROW()-1,Рабочий!$J:$L,3,0),"")</f>
        <v/>
      </c>
      <c r="B756" s="1" t="str">
        <f ca="1">IFERROR(VLOOKUP(ROW()-1,Рабочий!$J:$L,2,0),"")</f>
        <v/>
      </c>
    </row>
    <row r="757" spans="1:2" x14ac:dyDescent="0.25">
      <c r="A757" s="1" t="str">
        <f ca="1">IFERROR(VLOOKUP(ROW()-1,Рабочий!$J:$L,3,0),"")</f>
        <v/>
      </c>
      <c r="B757" s="1" t="str">
        <f ca="1">IFERROR(VLOOKUP(ROW()-1,Рабочий!$J:$L,2,0),"")</f>
        <v/>
      </c>
    </row>
    <row r="758" spans="1:2" x14ac:dyDescent="0.25">
      <c r="A758" s="1" t="str">
        <f ca="1">IFERROR(VLOOKUP(ROW()-1,Рабочий!$J:$L,3,0),"")</f>
        <v/>
      </c>
      <c r="B758" s="1" t="str">
        <f ca="1">IFERROR(VLOOKUP(ROW()-1,Рабочий!$J:$L,2,0),"")</f>
        <v/>
      </c>
    </row>
    <row r="759" spans="1:2" x14ac:dyDescent="0.25">
      <c r="A759" s="1" t="str">
        <f ca="1">IFERROR(VLOOKUP(ROW()-1,Рабочий!$J:$L,3,0),"")</f>
        <v/>
      </c>
      <c r="B759" s="1" t="str">
        <f ca="1">IFERROR(VLOOKUP(ROW()-1,Рабочий!$J:$L,2,0),"")</f>
        <v/>
      </c>
    </row>
    <row r="760" spans="1:2" x14ac:dyDescent="0.25">
      <c r="A760" s="1" t="str">
        <f ca="1">IFERROR(VLOOKUP(ROW()-1,Рабочий!$J:$L,3,0),"")</f>
        <v/>
      </c>
      <c r="B760" s="1" t="str">
        <f ca="1">IFERROR(VLOOKUP(ROW()-1,Рабочий!$J:$L,2,0),"")</f>
        <v/>
      </c>
    </row>
    <row r="761" spans="1:2" x14ac:dyDescent="0.25">
      <c r="A761" s="1" t="str">
        <f ca="1">IFERROR(VLOOKUP(ROW()-1,Рабочий!$J:$L,3,0),"")</f>
        <v/>
      </c>
      <c r="B761" s="1" t="str">
        <f ca="1">IFERROR(VLOOKUP(ROW()-1,Рабочий!$J:$L,2,0),"")</f>
        <v/>
      </c>
    </row>
    <row r="762" spans="1:2" x14ac:dyDescent="0.25">
      <c r="A762" s="1" t="str">
        <f ca="1">IFERROR(VLOOKUP(ROW()-1,Рабочий!$J:$L,3,0),"")</f>
        <v/>
      </c>
      <c r="B762" s="1" t="str">
        <f ca="1">IFERROR(VLOOKUP(ROW()-1,Рабочий!$J:$L,2,0),"")</f>
        <v/>
      </c>
    </row>
    <row r="763" spans="1:2" x14ac:dyDescent="0.25">
      <c r="A763" s="1" t="str">
        <f ca="1">IFERROR(VLOOKUP(ROW()-1,Рабочий!$J:$L,3,0),"")</f>
        <v/>
      </c>
      <c r="B763" s="1" t="str">
        <f ca="1">IFERROR(VLOOKUP(ROW()-1,Рабочий!$J:$L,2,0),"")</f>
        <v/>
      </c>
    </row>
    <row r="764" spans="1:2" x14ac:dyDescent="0.25">
      <c r="A764" s="1" t="str">
        <f ca="1">IFERROR(VLOOKUP(ROW()-1,Рабочий!$J:$L,3,0),"")</f>
        <v/>
      </c>
      <c r="B764" s="1" t="str">
        <f ca="1">IFERROR(VLOOKUP(ROW()-1,Рабочий!$J:$L,2,0),"")</f>
        <v/>
      </c>
    </row>
    <row r="765" spans="1:2" x14ac:dyDescent="0.25">
      <c r="A765" s="1" t="str">
        <f ca="1">IFERROR(VLOOKUP(ROW()-1,Рабочий!$J:$L,3,0),"")</f>
        <v/>
      </c>
      <c r="B765" s="1" t="str">
        <f ca="1">IFERROR(VLOOKUP(ROW()-1,Рабочий!$J:$L,2,0),"")</f>
        <v/>
      </c>
    </row>
    <row r="766" spans="1:2" x14ac:dyDescent="0.25">
      <c r="A766" s="1" t="str">
        <f ca="1">IFERROR(VLOOKUP(ROW()-1,Рабочий!$J:$L,3,0),"")</f>
        <v/>
      </c>
      <c r="B766" s="1" t="str">
        <f ca="1">IFERROR(VLOOKUP(ROW()-1,Рабочий!$J:$L,2,0),"")</f>
        <v/>
      </c>
    </row>
    <row r="767" spans="1:2" x14ac:dyDescent="0.25">
      <c r="A767" s="1" t="str">
        <f ca="1">IFERROR(VLOOKUP(ROW()-1,Рабочий!$J:$L,3,0),"")</f>
        <v/>
      </c>
      <c r="B767" s="1" t="str">
        <f ca="1">IFERROR(VLOOKUP(ROW()-1,Рабочий!$J:$L,2,0),"")</f>
        <v/>
      </c>
    </row>
    <row r="768" spans="1:2" x14ac:dyDescent="0.25">
      <c r="A768" s="1" t="str">
        <f ca="1">IFERROR(VLOOKUP(ROW()-1,Рабочий!$J:$L,3,0),"")</f>
        <v/>
      </c>
      <c r="B768" s="1" t="str">
        <f ca="1">IFERROR(VLOOKUP(ROW()-1,Рабочий!$J:$L,2,0),"")</f>
        <v/>
      </c>
    </row>
    <row r="769" spans="1:2" x14ac:dyDescent="0.25">
      <c r="A769" s="1" t="str">
        <f ca="1">IFERROR(VLOOKUP(ROW()-1,Рабочий!$J:$L,3,0),"")</f>
        <v/>
      </c>
      <c r="B769" s="1" t="str">
        <f ca="1">IFERROR(VLOOKUP(ROW()-1,Рабочий!$J:$L,2,0),"")</f>
        <v/>
      </c>
    </row>
    <row r="770" spans="1:2" x14ac:dyDescent="0.25">
      <c r="A770" s="1" t="str">
        <f ca="1">IFERROR(VLOOKUP(ROW()-1,Рабочий!$J:$L,3,0),"")</f>
        <v/>
      </c>
      <c r="B770" s="1" t="str">
        <f ca="1">IFERROR(VLOOKUP(ROW()-1,Рабочий!$J:$L,2,0),"")</f>
        <v/>
      </c>
    </row>
    <row r="771" spans="1:2" x14ac:dyDescent="0.25">
      <c r="A771" s="1" t="str">
        <f ca="1">IFERROR(VLOOKUP(ROW()-1,Рабочий!$J:$L,3,0),"")</f>
        <v/>
      </c>
      <c r="B771" s="1" t="str">
        <f ca="1">IFERROR(VLOOKUP(ROW()-1,Рабочий!$J:$L,2,0),"")</f>
        <v/>
      </c>
    </row>
    <row r="772" spans="1:2" x14ac:dyDescent="0.25">
      <c r="A772" s="1" t="str">
        <f ca="1">IFERROR(VLOOKUP(ROW()-1,Рабочий!$J:$L,3,0),"")</f>
        <v/>
      </c>
      <c r="B772" s="1" t="str">
        <f ca="1">IFERROR(VLOOKUP(ROW()-1,Рабочий!$J:$L,2,0),"")</f>
        <v/>
      </c>
    </row>
    <row r="773" spans="1:2" x14ac:dyDescent="0.25">
      <c r="A773" s="1" t="str">
        <f ca="1">IFERROR(VLOOKUP(ROW()-1,Рабочий!$J:$L,3,0),"")</f>
        <v/>
      </c>
      <c r="B773" s="1" t="str">
        <f ca="1">IFERROR(VLOOKUP(ROW()-1,Рабочий!$J:$L,2,0),"")</f>
        <v/>
      </c>
    </row>
    <row r="774" spans="1:2" x14ac:dyDescent="0.25">
      <c r="A774" s="1" t="str">
        <f ca="1">IFERROR(VLOOKUP(ROW()-1,Рабочий!$J:$L,3,0),"")</f>
        <v/>
      </c>
      <c r="B774" s="1" t="str">
        <f ca="1">IFERROR(VLOOKUP(ROW()-1,Рабочий!$J:$L,2,0),"")</f>
        <v/>
      </c>
    </row>
    <row r="775" spans="1:2" x14ac:dyDescent="0.25">
      <c r="A775" s="1" t="str">
        <f ca="1">IFERROR(VLOOKUP(ROW()-1,Рабочий!$J:$L,3,0),"")</f>
        <v/>
      </c>
      <c r="B775" s="1" t="str">
        <f ca="1">IFERROR(VLOOKUP(ROW()-1,Рабочий!$J:$L,2,0),"")</f>
        <v/>
      </c>
    </row>
    <row r="776" spans="1:2" x14ac:dyDescent="0.25">
      <c r="A776" s="1" t="str">
        <f ca="1">IFERROR(VLOOKUP(ROW()-1,Рабочий!$J:$L,3,0),"")</f>
        <v/>
      </c>
      <c r="B776" s="1" t="str">
        <f ca="1">IFERROR(VLOOKUP(ROW()-1,Рабочий!$J:$L,2,0),"")</f>
        <v/>
      </c>
    </row>
    <row r="777" spans="1:2" x14ac:dyDescent="0.25">
      <c r="A777" s="1" t="str">
        <f ca="1">IFERROR(VLOOKUP(ROW()-1,Рабочий!$J:$L,3,0),"")</f>
        <v/>
      </c>
      <c r="B777" s="1" t="str">
        <f ca="1">IFERROR(VLOOKUP(ROW()-1,Рабочий!$J:$L,2,0),"")</f>
        <v/>
      </c>
    </row>
    <row r="778" spans="1:2" x14ac:dyDescent="0.25">
      <c r="A778" s="1" t="str">
        <f ca="1">IFERROR(VLOOKUP(ROW()-1,Рабочий!$J:$L,3,0),"")</f>
        <v/>
      </c>
      <c r="B778" s="1" t="str">
        <f ca="1">IFERROR(VLOOKUP(ROW()-1,Рабочий!$J:$L,2,0),"")</f>
        <v/>
      </c>
    </row>
    <row r="779" spans="1:2" x14ac:dyDescent="0.25">
      <c r="A779" s="1" t="str">
        <f ca="1">IFERROR(VLOOKUP(ROW()-1,Рабочий!$J:$L,3,0),"")</f>
        <v/>
      </c>
      <c r="B779" s="1" t="str">
        <f ca="1">IFERROR(VLOOKUP(ROW()-1,Рабочий!$J:$L,2,0),"")</f>
        <v/>
      </c>
    </row>
    <row r="780" spans="1:2" x14ac:dyDescent="0.25">
      <c r="A780" s="1" t="str">
        <f ca="1">IFERROR(VLOOKUP(ROW()-1,Рабочий!$J:$L,3,0),"")</f>
        <v/>
      </c>
      <c r="B780" s="1" t="str">
        <f ca="1">IFERROR(VLOOKUP(ROW()-1,Рабочий!$J:$L,2,0),"")</f>
        <v/>
      </c>
    </row>
    <row r="781" spans="1:2" x14ac:dyDescent="0.25">
      <c r="A781" s="1" t="str">
        <f ca="1">IFERROR(VLOOKUP(ROW()-1,Рабочий!$J:$L,3,0),"")</f>
        <v/>
      </c>
      <c r="B781" s="1" t="str">
        <f ca="1">IFERROR(VLOOKUP(ROW()-1,Рабочий!$J:$L,2,0),"")</f>
        <v/>
      </c>
    </row>
    <row r="782" spans="1:2" x14ac:dyDescent="0.25">
      <c r="A782" s="1" t="str">
        <f ca="1">IFERROR(VLOOKUP(ROW()-1,Рабочий!$J:$L,3,0),"")</f>
        <v/>
      </c>
      <c r="B782" s="1" t="str">
        <f ca="1">IFERROR(VLOOKUP(ROW()-1,Рабочий!$J:$L,2,0),"")</f>
        <v/>
      </c>
    </row>
    <row r="783" spans="1:2" x14ac:dyDescent="0.25">
      <c r="A783" s="1" t="str">
        <f ca="1">IFERROR(VLOOKUP(ROW()-1,Рабочий!$J:$L,3,0),"")</f>
        <v/>
      </c>
      <c r="B783" s="1" t="str">
        <f ca="1">IFERROR(VLOOKUP(ROW()-1,Рабочий!$J:$L,2,0),"")</f>
        <v/>
      </c>
    </row>
    <row r="784" spans="1:2" x14ac:dyDescent="0.25">
      <c r="A784" s="1" t="str">
        <f ca="1">IFERROR(VLOOKUP(ROW()-1,Рабочий!$J:$L,3,0),"")</f>
        <v/>
      </c>
      <c r="B784" s="1" t="str">
        <f ca="1">IFERROR(VLOOKUP(ROW()-1,Рабочий!$J:$L,2,0),"")</f>
        <v/>
      </c>
    </row>
    <row r="785" spans="1:2" x14ac:dyDescent="0.25">
      <c r="A785" s="1" t="str">
        <f ca="1">IFERROR(VLOOKUP(ROW()-1,Рабочий!$J:$L,3,0),"")</f>
        <v/>
      </c>
      <c r="B785" s="1" t="str">
        <f ca="1">IFERROR(VLOOKUP(ROW()-1,Рабочий!$J:$L,2,0),"")</f>
        <v/>
      </c>
    </row>
    <row r="786" spans="1:2" x14ac:dyDescent="0.25">
      <c r="A786" s="1" t="str">
        <f ca="1">IFERROR(VLOOKUP(ROW()-1,Рабочий!$J:$L,3,0),"")</f>
        <v/>
      </c>
      <c r="B786" s="1" t="str">
        <f ca="1">IFERROR(VLOOKUP(ROW()-1,Рабочий!$J:$L,2,0),"")</f>
        <v/>
      </c>
    </row>
    <row r="787" spans="1:2" x14ac:dyDescent="0.25">
      <c r="A787" s="1" t="str">
        <f ca="1">IFERROR(VLOOKUP(ROW()-1,Рабочий!$J:$L,3,0),"")</f>
        <v/>
      </c>
      <c r="B787" s="1" t="str">
        <f ca="1">IFERROR(VLOOKUP(ROW()-1,Рабочий!$J:$L,2,0),"")</f>
        <v/>
      </c>
    </row>
    <row r="788" spans="1:2" x14ac:dyDescent="0.25">
      <c r="A788" s="1" t="str">
        <f ca="1">IFERROR(VLOOKUP(ROW()-1,Рабочий!$J:$L,3,0),"")</f>
        <v/>
      </c>
      <c r="B788" s="1" t="str">
        <f ca="1">IFERROR(VLOOKUP(ROW()-1,Рабочий!$J:$L,2,0),"")</f>
        <v/>
      </c>
    </row>
    <row r="789" spans="1:2" x14ac:dyDescent="0.25">
      <c r="A789" s="1" t="str">
        <f ca="1">IFERROR(VLOOKUP(ROW()-1,Рабочий!$J:$L,3,0),"")</f>
        <v/>
      </c>
      <c r="B789" s="1" t="str">
        <f ca="1">IFERROR(VLOOKUP(ROW()-1,Рабочий!$J:$L,2,0),"")</f>
        <v/>
      </c>
    </row>
    <row r="790" spans="1:2" x14ac:dyDescent="0.25">
      <c r="A790" s="1" t="str">
        <f ca="1">IFERROR(VLOOKUP(ROW()-1,Рабочий!$J:$L,3,0),"")</f>
        <v/>
      </c>
      <c r="B790" s="1" t="str">
        <f ca="1">IFERROR(VLOOKUP(ROW()-1,Рабочий!$J:$L,2,0),"")</f>
        <v/>
      </c>
    </row>
    <row r="791" spans="1:2" x14ac:dyDescent="0.25">
      <c r="A791" s="1" t="str">
        <f ca="1">IFERROR(VLOOKUP(ROW()-1,Рабочий!$J:$L,3,0),"")</f>
        <v/>
      </c>
      <c r="B791" s="1" t="str">
        <f ca="1">IFERROR(VLOOKUP(ROW()-1,Рабочий!$J:$L,2,0),"")</f>
        <v/>
      </c>
    </row>
    <row r="792" spans="1:2" x14ac:dyDescent="0.25">
      <c r="A792" s="1" t="str">
        <f ca="1">IFERROR(VLOOKUP(ROW()-1,Рабочий!$J:$L,3,0),"")</f>
        <v/>
      </c>
      <c r="B792" s="1" t="str">
        <f ca="1">IFERROR(VLOOKUP(ROW()-1,Рабочий!$J:$L,2,0),"")</f>
        <v/>
      </c>
    </row>
    <row r="793" spans="1:2" x14ac:dyDescent="0.25">
      <c r="A793" s="1" t="str">
        <f ca="1">IFERROR(VLOOKUP(ROW()-1,Рабочий!$J:$L,3,0),"")</f>
        <v/>
      </c>
      <c r="B793" s="1" t="str">
        <f ca="1">IFERROR(VLOOKUP(ROW()-1,Рабочий!$J:$L,2,0),"")</f>
        <v/>
      </c>
    </row>
    <row r="794" spans="1:2" x14ac:dyDescent="0.25">
      <c r="A794" s="1" t="str">
        <f ca="1">IFERROR(VLOOKUP(ROW()-1,Рабочий!$J:$L,3,0),"")</f>
        <v/>
      </c>
      <c r="B794" s="1" t="str">
        <f ca="1">IFERROR(VLOOKUP(ROW()-1,Рабочий!$J:$L,2,0),"")</f>
        <v/>
      </c>
    </row>
    <row r="795" spans="1:2" x14ac:dyDescent="0.25">
      <c r="A795" s="1" t="str">
        <f ca="1">IFERROR(VLOOKUP(ROW()-1,Рабочий!$J:$L,3,0),"")</f>
        <v/>
      </c>
      <c r="B795" s="1" t="str">
        <f ca="1">IFERROR(VLOOKUP(ROW()-1,Рабочий!$J:$L,2,0),"")</f>
        <v/>
      </c>
    </row>
    <row r="796" spans="1:2" x14ac:dyDescent="0.25">
      <c r="A796" s="1" t="str">
        <f ca="1">IFERROR(VLOOKUP(ROW()-1,Рабочий!$J:$L,3,0),"")</f>
        <v/>
      </c>
      <c r="B796" s="1" t="str">
        <f ca="1">IFERROR(VLOOKUP(ROW()-1,Рабочий!$J:$L,2,0),"")</f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L600"/>
  <sheetViews>
    <sheetView workbookViewId="0"/>
  </sheetViews>
  <sheetFormatPr defaultRowHeight="15" x14ac:dyDescent="0.25"/>
  <cols>
    <col min="1" max="1" width="14.5703125" bestFit="1" customWidth="1"/>
    <col min="3" max="3" width="13.5703125" bestFit="1" customWidth="1"/>
    <col min="8" max="8" width="21.42578125" bestFit="1" customWidth="1"/>
  </cols>
  <sheetData>
    <row r="1" spans="1:12" x14ac:dyDescent="0.25">
      <c r="A1">
        <f>IF(Турнир!$B$2&lt;&gt;"С",IF(Регистрация!A2="","",1),IF(Регистрация!C2="","",1))</f>
        <v>1</v>
      </c>
      <c r="B1">
        <f>IF(A1="","",SUM(A$1:A1))</f>
        <v>1</v>
      </c>
      <c r="C1" t="str">
        <f ca="1">IF(B1="","",OFFSET(Регистрация!$A$1,ROW(),IF(Турнир!$B$2&lt;&gt;"С",0,2),1,1))</f>
        <v>No Pasaran</v>
      </c>
      <c r="D1">
        <f ca="1">IF(B1="","",OFFSET(Регистрация!$A$1,ROW(),1,1,1))</f>
        <v>112</v>
      </c>
      <c r="E1" t="str">
        <f ca="1">IF(C1="","",Турнир!$A$2&amp;TEXT(B1,"000"))</f>
        <v>001</v>
      </c>
      <c r="F1">
        <f>QUOTIENT(ROW()+7,4)</f>
        <v>2</v>
      </c>
      <c r="G1">
        <f>MOD(ROW()-1,4)+3</f>
        <v>3</v>
      </c>
      <c r="H1" t="str">
        <f ca="1">INDIRECT(ADDRESS(F1,G1,,,"Регистрация"))</f>
        <v>Баринова Светлана</v>
      </c>
      <c r="I1">
        <f ca="1">IF(OR(H1=0,H1=""),0,1)</f>
        <v>1</v>
      </c>
      <c r="J1">
        <f ca="1">IF(OR(H1=0,H1=""),"",SUM(I$1:I1))</f>
        <v>1</v>
      </c>
      <c r="K1">
        <f ca="1">IF(OR(H1=0,H1=""),"",VLOOKUP(H1,База!$A:$I,2,0))</f>
        <v>12</v>
      </c>
      <c r="L1" t="str">
        <f ca="1">IF(K1="","",VLOOKUP(INDIRECT(ADDRESS(F1,IF(Турнир!$B$2&lt;&gt;"С",1,3),,,"Регистрация")),C:E,3,0))</f>
        <v>001</v>
      </c>
    </row>
    <row r="2" spans="1:12" x14ac:dyDescent="0.25">
      <c r="A2">
        <f>IF(Турнир!$B$2&lt;&gt;"С",IF(Регистрация!A3="","",1),IF(Регистрация!C3="","",1))</f>
        <v>1</v>
      </c>
      <c r="B2">
        <f>IF(A2="","",SUM(A$1:A2))</f>
        <v>2</v>
      </c>
      <c r="C2" t="str">
        <f ca="1">IF(B2="","",OFFSET(Регистрация!$A$1,ROW(),IF(Турнир!$B$2&lt;&gt;"С",0,2),1,1))</f>
        <v>Сябры</v>
      </c>
      <c r="D2">
        <f ca="1">IF(B2="","",OFFSET(Регистрация!$A$1,ROW(),1,1,1))</f>
        <v>32</v>
      </c>
      <c r="E2" t="str">
        <f ca="1">IF(C2="","",Турнир!$A$2&amp;TEXT(B2,"000"))</f>
        <v>002</v>
      </c>
      <c r="F2">
        <f t="shared" ref="F2:F65" si="0">QUOTIENT(ROW()+7,4)</f>
        <v>2</v>
      </c>
      <c r="G2">
        <f t="shared" ref="G2:G65" si="1">MOD(ROW()-1,4)+3</f>
        <v>4</v>
      </c>
      <c r="H2" t="str">
        <f t="shared" ref="H2:H65" ca="1" si="2">INDIRECT(ADDRESS(F2,G2,,,"Регистрация"))</f>
        <v>Борисова Лилия</v>
      </c>
      <c r="I2">
        <f t="shared" ref="I2:I65" ca="1" si="3">IF(OR(H2=0,H2=""),0,1)</f>
        <v>1</v>
      </c>
      <c r="J2">
        <f ca="1">IF(OR(H2=0,H2=""),"",SUM(I$1:I2))</f>
        <v>2</v>
      </c>
      <c r="K2">
        <f ca="1">IF(OR(H2=0,H2=""),"",VLOOKUP(H2,База!$A:$I,2,0))</f>
        <v>22</v>
      </c>
      <c r="L2" t="str">
        <f ca="1">IF(K2="","",VLOOKUP(INDIRECT(ADDRESS(F2,IF(Турнир!$B$2&lt;&gt;"С",1,3),,,"Регистрация")),C:E,3,0))</f>
        <v>001</v>
      </c>
    </row>
    <row r="3" spans="1:12" x14ac:dyDescent="0.25">
      <c r="A3">
        <f>IF(Турнир!$B$2&lt;&gt;"С",IF(Регистрация!A4="","",1),IF(Регистрация!C4="","",1))</f>
        <v>1</v>
      </c>
      <c r="B3">
        <f>IF(A3="","",SUM(A$1:A3))</f>
        <v>3</v>
      </c>
      <c r="C3" t="str">
        <f ca="1">IF(B3="","",OFFSET(Регистрация!$A$1,ROW(),IF(Турнир!$B$2&lt;&gt;"С",0,2),1,1))</f>
        <v>Ниагара</v>
      </c>
      <c r="D3">
        <f ca="1">IF(B3="","",OFFSET(Регистрация!$A$1,ROW(),1,1,1))</f>
        <v>180</v>
      </c>
      <c r="E3" t="str">
        <f ca="1">IF(C3="","",Турнир!$A$2&amp;TEXT(B3,"000"))</f>
        <v>003</v>
      </c>
      <c r="F3">
        <f t="shared" si="0"/>
        <v>2</v>
      </c>
      <c r="G3">
        <f t="shared" si="1"/>
        <v>5</v>
      </c>
      <c r="H3" t="str">
        <f t="shared" ca="1" si="2"/>
        <v>Казанцева Татьяна</v>
      </c>
      <c r="I3">
        <f t="shared" ca="1" si="3"/>
        <v>1</v>
      </c>
      <c r="J3">
        <f ca="1">IF(OR(H3=0,H3=""),"",SUM(I$1:I3))</f>
        <v>3</v>
      </c>
      <c r="K3">
        <f ca="1">IF(OR(H3=0,H3=""),"",VLOOKUP(H3,База!$A:$I,2,0))</f>
        <v>507</v>
      </c>
      <c r="L3" t="str">
        <f ca="1">IF(K3="","",VLOOKUP(INDIRECT(ADDRESS(F3,IF(Турнир!$B$2&lt;&gt;"С",1,3),,,"Регистрация")),C:E,3,0))</f>
        <v>001</v>
      </c>
    </row>
    <row r="4" spans="1:12" x14ac:dyDescent="0.25">
      <c r="A4">
        <f>IF(Турнир!$B$2&lt;&gt;"С",IF(Регистрация!A5="","",1),IF(Регистрация!C5="","",1))</f>
        <v>1</v>
      </c>
      <c r="B4">
        <f>IF(A4="","",SUM(A$1:A4))</f>
        <v>4</v>
      </c>
      <c r="C4" t="str">
        <f ca="1">IF(B4="","",OFFSET(Регистрация!$A$1,ROW(),IF(Турнир!$B$2&lt;&gt;"С",0,2),1,1))</f>
        <v>Buddy</v>
      </c>
      <c r="D4">
        <f ca="1">IF(B4="","",OFFSET(Регистрация!$A$1,ROW(),1,1,1))</f>
        <v>289</v>
      </c>
      <c r="E4" t="str">
        <f ca="1">IF(C4="","",Турнир!$A$2&amp;TEXT(B4,"000"))</f>
        <v>004</v>
      </c>
      <c r="F4">
        <f t="shared" si="0"/>
        <v>2</v>
      </c>
      <c r="G4">
        <f t="shared" si="1"/>
        <v>6</v>
      </c>
      <c r="H4" t="str">
        <f t="shared" ca="1" si="2"/>
        <v>Трофимова Катерина</v>
      </c>
      <c r="I4">
        <f t="shared" ca="1" si="3"/>
        <v>1</v>
      </c>
      <c r="J4">
        <f ca="1">IF(OR(H4=0,H4=""),"",SUM(I$1:I4))</f>
        <v>4</v>
      </c>
      <c r="K4">
        <f ca="1">IF(OR(H4=0,H4=""),"",VLOOKUP(H4,База!$A:$I,2,0))</f>
        <v>21</v>
      </c>
      <c r="L4" t="str">
        <f ca="1">IF(K4="","",VLOOKUP(INDIRECT(ADDRESS(F4,IF(Турнир!$B$2&lt;&gt;"С",1,3),,,"Регистрация")),C:E,3,0))</f>
        <v>001</v>
      </c>
    </row>
    <row r="5" spans="1:12" x14ac:dyDescent="0.25">
      <c r="A5">
        <f>IF(Турнир!$B$2&lt;&gt;"С",IF(Регистрация!A6="","",1),IF(Регистрация!C6="","",1))</f>
        <v>1</v>
      </c>
      <c r="B5">
        <f>IF(A5="","",SUM(A$1:A5))</f>
        <v>5</v>
      </c>
      <c r="C5" t="str">
        <f ca="1">IF(B5="","",OFFSET(Регистрация!$A$1,ROW(),IF(Турнир!$B$2&lt;&gt;"С",0,2),1,1))</f>
        <v>ААА+</v>
      </c>
      <c r="D5">
        <f ca="1">IF(B5="","",OFFSET(Регистрация!$A$1,ROW(),1,1,1))</f>
        <v>240</v>
      </c>
      <c r="E5" t="str">
        <f ca="1">IF(C5="","",Турнир!$A$2&amp;TEXT(B5,"000"))</f>
        <v>005</v>
      </c>
      <c r="F5">
        <f t="shared" si="0"/>
        <v>3</v>
      </c>
      <c r="G5">
        <f t="shared" si="1"/>
        <v>3</v>
      </c>
      <c r="H5" t="str">
        <f t="shared" ca="1" si="2"/>
        <v>Марковский Юрий</v>
      </c>
      <c r="I5">
        <f t="shared" ca="1" si="3"/>
        <v>1</v>
      </c>
      <c r="J5">
        <f ca="1">IF(OR(H5=0,H5=""),"",SUM(I$1:I5))</f>
        <v>5</v>
      </c>
      <c r="K5">
        <f ca="1">IF(OR(H5=0,H5=""),"",VLOOKUP(H5,База!$A:$I,2,0))</f>
        <v>299</v>
      </c>
      <c r="L5" t="str">
        <f ca="1">IF(K5="","",VLOOKUP(INDIRECT(ADDRESS(F5,IF(Турнир!$B$2&lt;&gt;"С",1,3),,,"Регистрация")),C:E,3,0))</f>
        <v>002</v>
      </c>
    </row>
    <row r="6" spans="1:12" x14ac:dyDescent="0.25">
      <c r="A6">
        <f>IF(Турнир!$B$2&lt;&gt;"С",IF(Регистрация!A7="","",1),IF(Регистрация!C7="","",1))</f>
        <v>1</v>
      </c>
      <c r="B6">
        <f>IF(A6="","",SUM(A$1:A6))</f>
        <v>6</v>
      </c>
      <c r="C6" t="str">
        <f ca="1">IF(B6="","",OFFSET(Регистрация!$A$1,ROW(),IF(Турнир!$B$2&lt;&gt;"С",0,2),1,1))</f>
        <v>Бобовцы</v>
      </c>
      <c r="D6">
        <f ca="1">IF(B6="","",OFFSET(Регистрация!$A$1,ROW(),1,1,1))</f>
        <v>275</v>
      </c>
      <c r="E6" t="str">
        <f ca="1">IF(C6="","",Турнир!$A$2&amp;TEXT(B6,"000"))</f>
        <v>006</v>
      </c>
      <c r="F6">
        <f t="shared" si="0"/>
        <v>3</v>
      </c>
      <c r="G6">
        <f t="shared" si="1"/>
        <v>4</v>
      </c>
      <c r="H6" t="str">
        <f t="shared" ca="1" si="2"/>
        <v>Рубан Игорь</v>
      </c>
      <c r="I6">
        <f t="shared" ca="1" si="3"/>
        <v>1</v>
      </c>
      <c r="J6">
        <f ca="1">IF(OR(H6=0,H6=""),"",SUM(I$1:I6))</f>
        <v>6</v>
      </c>
      <c r="K6">
        <f ca="1">IF(OR(H6=0,H6=""),"",VLOOKUP(H6,База!$A:$I,2,0))</f>
        <v>697</v>
      </c>
      <c r="L6" t="str">
        <f ca="1">IF(K6="","",VLOOKUP(INDIRECT(ADDRESS(F6,IF(Турнир!$B$2&lt;&gt;"С",1,3),,,"Регистрация")),C:E,3,0))</f>
        <v>002</v>
      </c>
    </row>
    <row r="7" spans="1:12" x14ac:dyDescent="0.25">
      <c r="A7">
        <f>IF(Турнир!$B$2&lt;&gt;"С",IF(Регистрация!A8="","",1),IF(Регистрация!C8="","",1))</f>
        <v>1</v>
      </c>
      <c r="B7">
        <f>IF(A7="","",SUM(A$1:A7))</f>
        <v>7</v>
      </c>
      <c r="C7" t="str">
        <f ca="1">IF(B7="","",OFFSET(Регистрация!$A$1,ROW(),IF(Турнир!$B$2&lt;&gt;"С",0,2),1,1))</f>
        <v>JAAZZZ</v>
      </c>
      <c r="D7">
        <f ca="1">IF(B7="","",OFFSET(Регистрация!$A$1,ROW(),1,1,1))</f>
        <v>22</v>
      </c>
      <c r="E7" t="str">
        <f ca="1">IF(C7="","",Турнир!$A$2&amp;TEXT(B7,"000"))</f>
        <v>007</v>
      </c>
      <c r="F7">
        <f t="shared" si="0"/>
        <v>3</v>
      </c>
      <c r="G7">
        <f t="shared" si="1"/>
        <v>5</v>
      </c>
      <c r="H7" t="str">
        <f t="shared" ca="1" si="2"/>
        <v>Кригин Виталий</v>
      </c>
      <c r="I7">
        <f t="shared" ca="1" si="3"/>
        <v>1</v>
      </c>
      <c r="J7">
        <f ca="1">IF(OR(H7=0,H7=""),"",SUM(I$1:I7))</f>
        <v>7</v>
      </c>
      <c r="K7">
        <f ca="1">IF(OR(H7=0,H7=""),"",VLOOKUP(H7,База!$A:$I,2,0))</f>
        <v>698</v>
      </c>
      <c r="L7" t="str">
        <f ca="1">IF(K7="","",VLOOKUP(INDIRECT(ADDRESS(F7,IF(Турнир!$B$2&lt;&gt;"С",1,3),,,"Регистрация")),C:E,3,0))</f>
        <v>002</v>
      </c>
    </row>
    <row r="8" spans="1:12" x14ac:dyDescent="0.25">
      <c r="A8">
        <f>IF(Турнир!$B$2&lt;&gt;"С",IF(Регистрация!A9="","",1),IF(Регистрация!C9="","",1))</f>
        <v>1</v>
      </c>
      <c r="B8">
        <f>IF(A8="","",SUM(A$1:A8))</f>
        <v>8</v>
      </c>
      <c r="C8" t="str">
        <f ca="1">IF(B8="","",OFFSET(Регистрация!$A$1,ROW(),IF(Турнир!$B$2&lt;&gt;"С",0,2),1,1))</f>
        <v>Рекорд</v>
      </c>
      <c r="D8">
        <f ca="1">IF(B8="","",OFFSET(Регистрация!$A$1,ROW(),1,1,1))</f>
        <v>209</v>
      </c>
      <c r="E8" t="str">
        <f ca="1">IF(C8="","",Турнир!$A$2&amp;TEXT(B8,"000"))</f>
        <v>008</v>
      </c>
      <c r="F8">
        <f t="shared" si="0"/>
        <v>3</v>
      </c>
      <c r="G8">
        <f t="shared" si="1"/>
        <v>6</v>
      </c>
      <c r="H8">
        <f t="shared" ca="1" si="2"/>
        <v>0</v>
      </c>
      <c r="I8">
        <f t="shared" ca="1" si="3"/>
        <v>0</v>
      </c>
      <c r="J8" t="str">
        <f ca="1">IF(OR(H8=0,H8=""),"",SUM(I$1:I8))</f>
        <v/>
      </c>
      <c r="K8" t="str">
        <f ca="1">IF(OR(H8=0,H8=""),"",VLOOKUP(H8,База!$A:$I,2,0))</f>
        <v/>
      </c>
      <c r="L8" t="str">
        <f ca="1">IF(K8="","",VLOOKUP(INDIRECT(ADDRESS(F8,IF(Турнир!$B$2&lt;&gt;"С",1,3),,,"Регистрация")),C:E,3,0))</f>
        <v/>
      </c>
    </row>
    <row r="9" spans="1:12" x14ac:dyDescent="0.25">
      <c r="A9">
        <f>IF(Турнир!$B$2&lt;&gt;"С",IF(Регистрация!A10="","",1),IF(Регистрация!C10="","",1))</f>
        <v>1</v>
      </c>
      <c r="B9">
        <f>IF(A9="","",SUM(A$1:A9))</f>
        <v>9</v>
      </c>
      <c r="C9" t="str">
        <f ca="1">IF(B9="","",OFFSET(Регистрация!$A$1,ROW(),IF(Турнир!$B$2&lt;&gt;"С",0,2),1,1))</f>
        <v>Чатлане</v>
      </c>
      <c r="D9">
        <f ca="1">IF(B9="","",OFFSET(Регистрация!$A$1,ROW(),1,1,1))</f>
        <v>163</v>
      </c>
      <c r="E9" t="str">
        <f ca="1">IF(C9="","",Турнир!$A$2&amp;TEXT(B9,"000"))</f>
        <v>009</v>
      </c>
      <c r="F9">
        <f t="shared" si="0"/>
        <v>4</v>
      </c>
      <c r="G9">
        <f t="shared" si="1"/>
        <v>3</v>
      </c>
      <c r="H9" t="str">
        <f t="shared" ca="1" si="2"/>
        <v>Грачанац Наталья</v>
      </c>
      <c r="I9">
        <f t="shared" ca="1" si="3"/>
        <v>1</v>
      </c>
      <c r="J9">
        <f ca="1">IF(OR(H9=0,H9=""),"",SUM(I$1:I9))</f>
        <v>8</v>
      </c>
      <c r="K9">
        <f ca="1">IF(OR(H9=0,H9=""),"",VLOOKUP(H9,База!$A:$I,2,0))</f>
        <v>31</v>
      </c>
      <c r="L9" t="str">
        <f ca="1">IF(K9="","",VLOOKUP(INDIRECT(ADDRESS(F9,IF(Турнир!$B$2&lt;&gt;"С",1,3),,,"Регистрация")),C:E,3,0))</f>
        <v>003</v>
      </c>
    </row>
    <row r="10" spans="1:12" x14ac:dyDescent="0.25">
      <c r="A10">
        <f>IF(Турнир!$B$2&lt;&gt;"С",IF(Регистрация!A11="","",1),IF(Регистрация!C11="","",1))</f>
        <v>1</v>
      </c>
      <c r="B10">
        <f>IF(A10="","",SUM(A$1:A10))</f>
        <v>10</v>
      </c>
      <c r="C10" t="str">
        <f ca="1">IF(B10="","",OFFSET(Регистрация!$A$1,ROW(),IF(Турнир!$B$2&lt;&gt;"С",0,2),1,1))</f>
        <v>Петроградъ</v>
      </c>
      <c r="D10">
        <f ca="1">IF(B10="","",OFFSET(Регистрация!$A$1,ROW(),1,1,1))</f>
        <v>277</v>
      </c>
      <c r="E10" t="str">
        <f ca="1">IF(C10="","",Турнир!$A$2&amp;TEXT(B10,"000"))</f>
        <v>010</v>
      </c>
      <c r="F10">
        <f t="shared" si="0"/>
        <v>4</v>
      </c>
      <c r="G10">
        <f t="shared" si="1"/>
        <v>4</v>
      </c>
      <c r="H10" t="str">
        <f t="shared" ca="1" si="2"/>
        <v>Петрушко Алексей</v>
      </c>
      <c r="I10">
        <f t="shared" ca="1" si="3"/>
        <v>1</v>
      </c>
      <c r="J10">
        <f ca="1">IF(OR(H10=0,H10=""),"",SUM(I$1:I10))</f>
        <v>9</v>
      </c>
      <c r="K10">
        <f ca="1">IF(OR(H10=0,H10=""),"",VLOOKUP(H10,База!$A:$I,2,0))</f>
        <v>642</v>
      </c>
      <c r="L10" t="str">
        <f ca="1">IF(K10="","",VLOOKUP(INDIRECT(ADDRESS(F10,IF(Турнир!$B$2&lt;&gt;"С",1,3),,,"Регистрация")),C:E,3,0))</f>
        <v>003</v>
      </c>
    </row>
    <row r="11" spans="1:12" x14ac:dyDescent="0.25">
      <c r="A11">
        <f>IF(Турнир!$B$2&lt;&gt;"С",IF(Регистрация!A12="","",1),IF(Регистрация!C12="","",1))</f>
        <v>1</v>
      </c>
      <c r="B11">
        <f>IF(A11="","",SUM(A$1:A11))</f>
        <v>11</v>
      </c>
      <c r="C11" t="str">
        <f ca="1">IF(B11="","",OFFSET(Регистрация!$A$1,ROW(),IF(Турнир!$B$2&lt;&gt;"С",0,2),1,1))</f>
        <v>Петергоф</v>
      </c>
      <c r="D11">
        <f ca="1">IF(B11="","",OFFSET(Регистрация!$A$1,ROW(),1,1,1))</f>
        <v>190</v>
      </c>
      <c r="E11" t="str">
        <f ca="1">IF(C11="","",Турнир!$A$2&amp;TEXT(B11,"000"))</f>
        <v>011</v>
      </c>
      <c r="F11">
        <f t="shared" si="0"/>
        <v>4</v>
      </c>
      <c r="G11">
        <f t="shared" si="1"/>
        <v>5</v>
      </c>
      <c r="H11" t="str">
        <f t="shared" ca="1" si="2"/>
        <v>Петрушко Юлия</v>
      </c>
      <c r="I11">
        <f t="shared" ca="1" si="3"/>
        <v>1</v>
      </c>
      <c r="J11">
        <f ca="1">IF(OR(H11=0,H11=""),"",SUM(I$1:I11))</f>
        <v>10</v>
      </c>
      <c r="K11">
        <f ca="1">IF(OR(H11=0,H11=""),"",VLOOKUP(H11,База!$A:$I,2,0))</f>
        <v>643</v>
      </c>
      <c r="L11" t="str">
        <f ca="1">IF(K11="","",VLOOKUP(INDIRECT(ADDRESS(F11,IF(Турнир!$B$2&lt;&gt;"С",1,3),,,"Регистрация")),C:E,3,0))</f>
        <v>003</v>
      </c>
    </row>
    <row r="12" spans="1:12" x14ac:dyDescent="0.25">
      <c r="A12">
        <f>IF(Турнир!$B$2&lt;&gt;"С",IF(Регистрация!A13="","",1),IF(Регистрация!C13="","",1))</f>
        <v>1</v>
      </c>
      <c r="B12">
        <f>IF(A12="","",SUM(A$1:A12))</f>
        <v>12</v>
      </c>
      <c r="C12" t="str">
        <f ca="1">IF(B12="","",OFFSET(Регистрация!$A$1,ROW(),IF(Турнир!$B$2&lt;&gt;"С",0,2),1,1))</f>
        <v>Тренд</v>
      </c>
      <c r="D12">
        <f ca="1">IF(B12="","",OFFSET(Регистрация!$A$1,ROW(),1,1,1))</f>
        <v>239</v>
      </c>
      <c r="E12" t="str">
        <f ca="1">IF(C12="","",Турнир!$A$2&amp;TEXT(B12,"000"))</f>
        <v>012</v>
      </c>
      <c r="F12">
        <f t="shared" si="0"/>
        <v>4</v>
      </c>
      <c r="G12">
        <f t="shared" si="1"/>
        <v>6</v>
      </c>
      <c r="H12" t="str">
        <f t="shared" ca="1" si="2"/>
        <v>Чашин Василий</v>
      </c>
      <c r="I12">
        <f t="shared" ca="1" si="3"/>
        <v>1</v>
      </c>
      <c r="J12">
        <f ca="1">IF(OR(H12=0,H12=""),"",SUM(I$1:I12))</f>
        <v>11</v>
      </c>
      <c r="K12">
        <f ca="1">IF(OR(H12=0,H12=""),"",VLOOKUP(H12,База!$A:$I,2,0))</f>
        <v>156</v>
      </c>
      <c r="L12" t="str">
        <f ca="1">IF(K12="","",VLOOKUP(INDIRECT(ADDRESS(F12,IF(Турнир!$B$2&lt;&gt;"С",1,3),,,"Регистрация")),C:E,3,0))</f>
        <v>003</v>
      </c>
    </row>
    <row r="13" spans="1:12" x14ac:dyDescent="0.25">
      <c r="A13">
        <f>IF(Турнир!$B$2&lt;&gt;"С",IF(Регистрация!A14="","",1),IF(Регистрация!C14="","",1))</f>
        <v>1</v>
      </c>
      <c r="B13">
        <f>IF(A13="","",SUM(A$1:A13))</f>
        <v>13</v>
      </c>
      <c r="C13" t="str">
        <f ca="1">IF(B13="","",OFFSET(Регистрация!$A$1,ROW(),IF(Турнир!$B$2&lt;&gt;"С",0,2),1,1))</f>
        <v>Дружина</v>
      </c>
      <c r="D13">
        <f ca="1">IF(B13="","",OFFSET(Регистрация!$A$1,ROW(),1,1,1))</f>
        <v>73</v>
      </c>
      <c r="E13" t="str">
        <f ca="1">IF(C13="","",Турнир!$A$2&amp;TEXT(B13,"000"))</f>
        <v>013</v>
      </c>
      <c r="F13">
        <f t="shared" si="0"/>
        <v>5</v>
      </c>
      <c r="G13">
        <f t="shared" si="1"/>
        <v>3</v>
      </c>
      <c r="H13" t="str">
        <f t="shared" ca="1" si="2"/>
        <v>Анухин Виктор</v>
      </c>
      <c r="I13">
        <f t="shared" ca="1" si="3"/>
        <v>1</v>
      </c>
      <c r="J13">
        <f ca="1">IF(OR(H13=0,H13=""),"",SUM(I$1:I13))</f>
        <v>12</v>
      </c>
      <c r="K13">
        <f ca="1">IF(OR(H13=0,H13=""),"",VLOOKUP(H13,База!$A:$I,2,0))</f>
        <v>6</v>
      </c>
      <c r="L13" t="str">
        <f ca="1">IF(K13="","",VLOOKUP(INDIRECT(ADDRESS(F13,IF(Турнир!$B$2&lt;&gt;"С",1,3),,,"Регистрация")),C:E,3,0))</f>
        <v>004</v>
      </c>
    </row>
    <row r="14" spans="1:12" x14ac:dyDescent="0.25">
      <c r="A14">
        <f>IF(Турнир!$B$2&lt;&gt;"С",IF(Регистрация!A15="","",1),IF(Регистрация!C15="","",1))</f>
        <v>1</v>
      </c>
      <c r="B14">
        <f>IF(A14="","",SUM(A$1:A14))</f>
        <v>14</v>
      </c>
      <c r="C14" t="str">
        <f ca="1">IF(B14="","",OFFSET(Регистрация!$A$1,ROW(),IF(Турнир!$B$2&lt;&gt;"С",0,2),1,1))</f>
        <v>Пионеры+</v>
      </c>
      <c r="D14">
        <f ca="1">IF(B14="","",OFFSET(Регистрация!$A$1,ROW(),1,1,1))</f>
        <v>71</v>
      </c>
      <c r="E14" t="str">
        <f ca="1">IF(C14="","",Турнир!$A$2&amp;TEXT(B14,"000"))</f>
        <v>014</v>
      </c>
      <c r="F14">
        <f t="shared" si="0"/>
        <v>5</v>
      </c>
      <c r="G14">
        <f t="shared" si="1"/>
        <v>4</v>
      </c>
      <c r="H14">
        <f t="shared" ca="1" si="2"/>
        <v>0</v>
      </c>
      <c r="I14">
        <f t="shared" ca="1" si="3"/>
        <v>0</v>
      </c>
      <c r="J14" t="str">
        <f ca="1">IF(OR(H14=0,H14=""),"",SUM(I$1:I14))</f>
        <v/>
      </c>
      <c r="K14" t="str">
        <f ca="1">IF(OR(H14=0,H14=""),"",VLOOKUP(H14,База!$A:$I,2,0))</f>
        <v/>
      </c>
      <c r="L14" t="str">
        <f ca="1">IF(K14="","",VLOOKUP(INDIRECT(ADDRESS(F14,IF(Турнир!$B$2&lt;&gt;"С",1,3),,,"Регистрация")),C:E,3,0))</f>
        <v/>
      </c>
    </row>
    <row r="15" spans="1:12" x14ac:dyDescent="0.25">
      <c r="A15">
        <f>IF(Турнир!$B$2&lt;&gt;"С",IF(Регистрация!A16="","",1),IF(Регистрация!C16="","",1))</f>
        <v>1</v>
      </c>
      <c r="B15">
        <f>IF(A15="","",SUM(A$1:A15))</f>
        <v>15</v>
      </c>
      <c r="C15" t="str">
        <f ca="1">IF(B15="","",OFFSET(Регистрация!$A$1,ROW(),IF(Турнир!$B$2&lt;&gt;"С",0,2),1,1))</f>
        <v>Шторм</v>
      </c>
      <c r="D15">
        <f ca="1">IF(B15="","",OFFSET(Регистрация!$A$1,ROW(),1,1,1))</f>
        <v>117</v>
      </c>
      <c r="E15" t="str">
        <f ca="1">IF(C15="","",Турнир!$A$2&amp;TEXT(B15,"000"))</f>
        <v>015</v>
      </c>
      <c r="F15">
        <f t="shared" si="0"/>
        <v>5</v>
      </c>
      <c r="G15">
        <f t="shared" si="1"/>
        <v>5</v>
      </c>
      <c r="H15" t="str">
        <f t="shared" ca="1" si="2"/>
        <v>Гоцфрид Константин</v>
      </c>
      <c r="I15">
        <f t="shared" ca="1" si="3"/>
        <v>1</v>
      </c>
      <c r="J15">
        <f ca="1">IF(OR(H15=0,H15=""),"",SUM(I$1:I15))</f>
        <v>13</v>
      </c>
      <c r="K15">
        <f ca="1">IF(OR(H15=0,H15=""),"",VLOOKUP(H15,База!$A:$I,2,0))</f>
        <v>29</v>
      </c>
      <c r="L15" t="str">
        <f ca="1">IF(K15="","",VLOOKUP(INDIRECT(ADDRESS(F15,IF(Турнир!$B$2&lt;&gt;"С",1,3),,,"Регистрация")),C:E,3,0))</f>
        <v>004</v>
      </c>
    </row>
    <row r="16" spans="1:12" x14ac:dyDescent="0.25">
      <c r="A16">
        <f>IF(Турнир!$B$2&lt;&gt;"С",IF(Регистрация!A17="","",1),IF(Регистрация!C17="","",1))</f>
        <v>1</v>
      </c>
      <c r="B16">
        <f>IF(A16="","",SUM(A$1:A16))</f>
        <v>16</v>
      </c>
      <c r="C16" t="str">
        <f ca="1">IF(B16="","",OFFSET(Регистрация!$A$1,ROW(),IF(Турнир!$B$2&lt;&gt;"С",0,2),1,1))</f>
        <v>Бон Шанс+</v>
      </c>
      <c r="D16">
        <f ca="1">IF(B16="","",OFFSET(Регистрация!$A$1,ROW(),1,1,1))</f>
        <v>135</v>
      </c>
      <c r="E16" t="str">
        <f ca="1">IF(C16="","",Турнир!$A$2&amp;TEXT(B16,"000"))</f>
        <v>016</v>
      </c>
      <c r="F16">
        <f t="shared" si="0"/>
        <v>5</v>
      </c>
      <c r="G16">
        <f t="shared" si="1"/>
        <v>6</v>
      </c>
      <c r="H16" t="str">
        <f t="shared" ca="1" si="2"/>
        <v>Осокин Евгений</v>
      </c>
      <c r="I16">
        <f t="shared" ca="1" si="3"/>
        <v>1</v>
      </c>
      <c r="J16">
        <f ca="1">IF(OR(H16=0,H16=""),"",SUM(I$1:I16))</f>
        <v>14</v>
      </c>
      <c r="K16">
        <f ca="1">IF(OR(H16=0,H16=""),"",VLOOKUP(H16,База!$A:$I,2,0))</f>
        <v>108</v>
      </c>
      <c r="L16" t="str">
        <f ca="1">IF(K16="","",VLOOKUP(INDIRECT(ADDRESS(F16,IF(Турнир!$B$2&lt;&gt;"С",1,3),,,"Регистрация")),C:E,3,0))</f>
        <v>004</v>
      </c>
    </row>
    <row r="17" spans="1:12" x14ac:dyDescent="0.25">
      <c r="A17">
        <f>IF(Турнир!$B$2&lt;&gt;"С",IF(Регистрация!A18="","",1),IF(Регистрация!C18="","",1))</f>
        <v>1</v>
      </c>
      <c r="B17">
        <f>IF(A17="","",SUM(A$1:A17))</f>
        <v>17</v>
      </c>
      <c r="C17" t="str">
        <f ca="1">IF(B17="","",OFFSET(Регистрация!$A$1,ROW(),IF(Турнир!$B$2&lt;&gt;"С",0,2),1,1))</f>
        <v>Экип Каскет</v>
      </c>
      <c r="D17">
        <f ca="1">IF(B17="","",OFFSET(Регистрация!$A$1,ROW(),1,1,1))</f>
        <v>241</v>
      </c>
      <c r="E17" t="str">
        <f ca="1">IF(C17="","",Турнир!$A$2&amp;TEXT(B17,"000"))</f>
        <v>017</v>
      </c>
      <c r="F17">
        <f t="shared" si="0"/>
        <v>6</v>
      </c>
      <c r="G17">
        <f t="shared" si="1"/>
        <v>3</v>
      </c>
      <c r="H17" t="str">
        <f t="shared" ca="1" si="2"/>
        <v>Борисов Александр</v>
      </c>
      <c r="I17">
        <f t="shared" ca="1" si="3"/>
        <v>1</v>
      </c>
      <c r="J17">
        <f ca="1">IF(OR(H17=0,H17=""),"",SUM(I$1:I17))</f>
        <v>15</v>
      </c>
      <c r="K17">
        <f ca="1">IF(OR(H17=0,H17=""),"",VLOOKUP(H17,База!$A:$I,2,0))</f>
        <v>20</v>
      </c>
      <c r="L17" t="str">
        <f ca="1">IF(K17="","",VLOOKUP(INDIRECT(ADDRESS(F17,IF(Турнир!$B$2&lt;&gt;"С",1,3),,,"Регистрация")),C:E,3,0))</f>
        <v>005</v>
      </c>
    </row>
    <row r="18" spans="1:12" x14ac:dyDescent="0.25">
      <c r="A18">
        <f>IF(Турнир!$B$2&lt;&gt;"С",IF(Регистрация!A19="","",1),IF(Регистрация!C19="","",1))</f>
        <v>1</v>
      </c>
      <c r="B18">
        <f>IF(A18="","",SUM(A$1:A18))</f>
        <v>18</v>
      </c>
      <c r="C18" t="str">
        <f ca="1">IF(B18="","",OFFSET(Регистрация!$A$1,ROW(),IF(Турнир!$B$2&lt;&gt;"С",0,2),1,1))</f>
        <v>Три толстяка и Ко</v>
      </c>
      <c r="D18">
        <f ca="1">IF(B18="","",OFFSET(Регистрация!$A$1,ROW(),1,1,1))</f>
        <v>233</v>
      </c>
      <c r="E18" t="str">
        <f ca="1">IF(C18="","",Турнир!$A$2&amp;TEXT(B18,"000"))</f>
        <v>018</v>
      </c>
      <c r="F18">
        <f t="shared" si="0"/>
        <v>6</v>
      </c>
      <c r="G18">
        <f t="shared" si="1"/>
        <v>4</v>
      </c>
      <c r="H18" t="str">
        <f t="shared" ca="1" si="2"/>
        <v>Гулинин Евгений</v>
      </c>
      <c r="I18">
        <f t="shared" ca="1" si="3"/>
        <v>1</v>
      </c>
      <c r="J18">
        <f ca="1">IF(OR(H18=0,H18=""),"",SUM(I$1:I18))</f>
        <v>16</v>
      </c>
      <c r="K18">
        <f ca="1">IF(OR(H18=0,H18=""),"",VLOOKUP(H18,База!$A:$I,2,0))</f>
        <v>39</v>
      </c>
      <c r="L18" t="str">
        <f ca="1">IF(K18="","",VLOOKUP(INDIRECT(ADDRESS(F18,IF(Турнир!$B$2&lt;&gt;"С",1,3),,,"Регистрация")),C:E,3,0))</f>
        <v>005</v>
      </c>
    </row>
    <row r="19" spans="1:12" x14ac:dyDescent="0.25">
      <c r="A19">
        <f>IF(Турнир!$B$2&lt;&gt;"С",IF(Регистрация!A20="","",1),IF(Регистрация!C20="","",1))</f>
        <v>1</v>
      </c>
      <c r="B19">
        <f>IF(A19="","",SUM(A$1:A19))</f>
        <v>19</v>
      </c>
      <c r="C19" t="str">
        <f ca="1">IF(B19="","",OFFSET(Регистрация!$A$1,ROW(),IF(Турнир!$B$2&lt;&gt;"С",0,2),1,1))</f>
        <v>Гольф академия</v>
      </c>
      <c r="D19">
        <f ca="1">IF(B19="","",OFFSET(Регистрация!$A$1,ROW(),1,1,1))</f>
        <v>55</v>
      </c>
      <c r="E19" t="str">
        <f ca="1">IF(C19="","",Турнир!$A$2&amp;TEXT(B19,"000"))</f>
        <v>019</v>
      </c>
      <c r="F19">
        <f t="shared" si="0"/>
        <v>6</v>
      </c>
      <c r="G19">
        <f t="shared" si="1"/>
        <v>5</v>
      </c>
      <c r="H19" t="str">
        <f t="shared" ca="1" si="2"/>
        <v>Догадин Евгений</v>
      </c>
      <c r="I19">
        <f t="shared" ca="1" si="3"/>
        <v>1</v>
      </c>
      <c r="J19">
        <f ca="1">IF(OR(H19=0,H19=""),"",SUM(I$1:I19))</f>
        <v>17</v>
      </c>
      <c r="K19">
        <f ca="1">IF(OR(H19=0,H19=""),"",VLOOKUP(H19,База!$A:$I,2,0))</f>
        <v>225</v>
      </c>
      <c r="L19" t="str">
        <f ca="1">IF(K19="","",VLOOKUP(INDIRECT(ADDRESS(F19,IF(Турнир!$B$2&lt;&gt;"С",1,3),,,"Регистрация")),C:E,3,0))</f>
        <v>005</v>
      </c>
    </row>
    <row r="20" spans="1:12" x14ac:dyDescent="0.25">
      <c r="A20">
        <f>IF(Турнир!$B$2&lt;&gt;"С",IF(Регистрация!A21="","",1),IF(Регистрация!C21="","",1))</f>
        <v>1</v>
      </c>
      <c r="B20">
        <f>IF(A20="","",SUM(A$1:A20))</f>
        <v>20</v>
      </c>
      <c r="C20" t="str">
        <f ca="1">IF(B20="","",OFFSET(Регистрация!$A$1,ROW(),IF(Турнир!$B$2&lt;&gt;"С",0,2),1,1))</f>
        <v>Де Лисс</v>
      </c>
      <c r="D20">
        <f ca="1">IF(B20="","",OFFSET(Регистрация!$A$1,ROW(),1,1,1))</f>
        <v>159</v>
      </c>
      <c r="E20" t="str">
        <f ca="1">IF(C20="","",Турнир!$A$2&amp;TEXT(B20,"000"))</f>
        <v>020</v>
      </c>
      <c r="F20">
        <f t="shared" si="0"/>
        <v>6</v>
      </c>
      <c r="G20">
        <f t="shared" si="1"/>
        <v>6</v>
      </c>
      <c r="H20" t="str">
        <f t="shared" ca="1" si="2"/>
        <v>Колесников Андрей</v>
      </c>
      <c r="I20">
        <f t="shared" ca="1" si="3"/>
        <v>1</v>
      </c>
      <c r="J20">
        <f ca="1">IF(OR(H20=0,H20=""),"",SUM(I$1:I20))</f>
        <v>18</v>
      </c>
      <c r="K20">
        <f ca="1">IF(OR(H20=0,H20=""),"",VLOOKUP(H20,База!$A:$I,2,0))</f>
        <v>63</v>
      </c>
      <c r="L20" t="str">
        <f ca="1">IF(K20="","",VLOOKUP(INDIRECT(ADDRESS(F20,IF(Турнир!$B$2&lt;&gt;"С",1,3),,,"Регистрация")),C:E,3,0))</f>
        <v>005</v>
      </c>
    </row>
    <row r="21" spans="1:12" x14ac:dyDescent="0.25">
      <c r="A21">
        <f>IF(Турнир!$B$2&lt;&gt;"С",IF(Регистрация!A22="","",1),IF(Регистрация!C22="","",1))</f>
        <v>1</v>
      </c>
      <c r="B21">
        <f>IF(A21="","",SUM(A$1:A21))</f>
        <v>21</v>
      </c>
      <c r="C21" t="str">
        <f ca="1">IF(B21="","",OFFSET(Регистрация!$A$1,ROW(),IF(Турнир!$B$2&lt;&gt;"С",0,2),1,1))</f>
        <v>БИП</v>
      </c>
      <c r="D21">
        <f ca="1">IF(B21="","",OFFSET(Регистрация!$A$1,ROW(),1,1,1))</f>
        <v>165</v>
      </c>
      <c r="E21" t="str">
        <f ca="1">IF(C21="","",Турнир!$A$2&amp;TEXT(B21,"000"))</f>
        <v>021</v>
      </c>
      <c r="F21">
        <f t="shared" si="0"/>
        <v>7</v>
      </c>
      <c r="G21">
        <f t="shared" si="1"/>
        <v>3</v>
      </c>
      <c r="H21" t="str">
        <f t="shared" ca="1" si="2"/>
        <v>Агапов Александр</v>
      </c>
      <c r="I21">
        <f t="shared" ca="1" si="3"/>
        <v>1</v>
      </c>
      <c r="J21">
        <f ca="1">IF(OR(H21=0,H21=""),"",SUM(I$1:I21))</f>
        <v>19</v>
      </c>
      <c r="K21">
        <f ca="1">IF(OR(H21=0,H21=""),"",VLOOKUP(H21,База!$A:$I,2,0))</f>
        <v>327</v>
      </c>
      <c r="L21" t="str">
        <f ca="1">IF(K21="","",VLOOKUP(INDIRECT(ADDRESS(F21,IF(Турнир!$B$2&lt;&gt;"С",1,3),,,"Регистрация")),C:E,3,0))</f>
        <v>006</v>
      </c>
    </row>
    <row r="22" spans="1:12" x14ac:dyDescent="0.25">
      <c r="A22">
        <f>IF(Турнир!$B$2&lt;&gt;"С",IF(Регистрация!A23="","",1),IF(Регистрация!C23="","",1))</f>
        <v>1</v>
      </c>
      <c r="B22">
        <f>IF(A22="","",SUM(A$1:A22))</f>
        <v>22</v>
      </c>
      <c r="C22" t="str">
        <f ca="1">IF(B22="","",OFFSET(Регистрация!$A$1,ROW(),IF(Турнир!$B$2&lt;&gt;"С",0,2),1,1))</f>
        <v>Виват+</v>
      </c>
      <c r="D22">
        <f ca="1">IF(B22="","",OFFSET(Регистрация!$A$1,ROW(),1,1,1))</f>
        <v>178</v>
      </c>
      <c r="E22" t="str">
        <f ca="1">IF(C22="","",Турнир!$A$2&amp;TEXT(B22,"000"))</f>
        <v>022</v>
      </c>
      <c r="F22">
        <f t="shared" si="0"/>
        <v>7</v>
      </c>
      <c r="G22">
        <f t="shared" si="1"/>
        <v>4</v>
      </c>
      <c r="H22" t="str">
        <f t="shared" ca="1" si="2"/>
        <v>Бобов Дмитрий</v>
      </c>
      <c r="I22">
        <f t="shared" ca="1" si="3"/>
        <v>1</v>
      </c>
      <c r="J22">
        <f ca="1">IF(OR(H22=0,H22=""),"",SUM(I$1:I22))</f>
        <v>20</v>
      </c>
      <c r="K22">
        <f ca="1">IF(OR(H22=0,H22=""),"",VLOOKUP(H22,База!$A:$I,2,0))</f>
        <v>264</v>
      </c>
      <c r="L22" t="str">
        <f ca="1">IF(K22="","",VLOOKUP(INDIRECT(ADDRESS(F22,IF(Турнир!$B$2&lt;&gt;"С",1,3),,,"Регистрация")),C:E,3,0))</f>
        <v>006</v>
      </c>
    </row>
    <row r="23" spans="1:12" x14ac:dyDescent="0.25">
      <c r="A23">
        <f>IF(Турнир!$B$2&lt;&gt;"С",IF(Регистрация!A24="","",1),IF(Регистрация!C24="","",1))</f>
        <v>1</v>
      </c>
      <c r="B23">
        <f>IF(A23="","",SUM(A$1:A23))</f>
        <v>23</v>
      </c>
      <c r="C23" t="str">
        <f ca="1">IF(B23="","",OFFSET(Регистрация!$A$1,ROW(),IF(Турнир!$B$2&lt;&gt;"С",0,2),1,1))</f>
        <v>Апельсин</v>
      </c>
      <c r="D23">
        <f ca="1">IF(B23="","",OFFSET(Регистрация!$A$1,ROW(),1,1,1))</f>
        <v>76</v>
      </c>
      <c r="E23" t="str">
        <f ca="1">IF(C23="","",Турнир!$A$2&amp;TEXT(B23,"000"))</f>
        <v>023</v>
      </c>
      <c r="F23">
        <f t="shared" si="0"/>
        <v>7</v>
      </c>
      <c r="G23">
        <f t="shared" si="1"/>
        <v>5</v>
      </c>
      <c r="H23">
        <f t="shared" ca="1" si="2"/>
        <v>0</v>
      </c>
      <c r="I23">
        <f t="shared" ca="1" si="3"/>
        <v>0</v>
      </c>
      <c r="J23" t="str">
        <f ca="1">IF(OR(H23=0,H23=""),"",SUM(I$1:I23))</f>
        <v/>
      </c>
      <c r="K23" t="str">
        <f ca="1">IF(OR(H23=0,H23=""),"",VLOOKUP(H23,База!$A:$I,2,0))</f>
        <v/>
      </c>
      <c r="L23" t="str">
        <f ca="1">IF(K23="","",VLOOKUP(INDIRECT(ADDRESS(F23,IF(Турнир!$B$2&lt;&gt;"С",1,3),,,"Регистрация")),C:E,3,0))</f>
        <v/>
      </c>
    </row>
    <row r="24" spans="1:12" x14ac:dyDescent="0.25">
      <c r="A24">
        <f>IF(Турнир!$B$2&lt;&gt;"С",IF(Регистрация!A25="","",1),IF(Регистрация!C25="","",1))</f>
        <v>1</v>
      </c>
      <c r="B24">
        <f>IF(A24="","",SUM(A$1:A24))</f>
        <v>24</v>
      </c>
      <c r="C24" t="str">
        <f ca="1">IF(B24="","",OFFSET(Регистрация!$A$1,ROW(),IF(Турнир!$B$2&lt;&gt;"С",0,2),1,1))</f>
        <v>Не Джокер</v>
      </c>
      <c r="D24">
        <f ca="1">IF(B24="","",OFFSET(Регистрация!$A$1,ROW(),1,1,1))</f>
        <v>115</v>
      </c>
      <c r="E24" t="str">
        <f ca="1">IF(C24="","",Турнир!$A$2&amp;TEXT(B24,"000"))</f>
        <v>024</v>
      </c>
      <c r="F24">
        <f t="shared" si="0"/>
        <v>7</v>
      </c>
      <c r="G24">
        <f t="shared" si="1"/>
        <v>6</v>
      </c>
      <c r="H24" t="str">
        <f t="shared" ca="1" si="2"/>
        <v>Уткин Андрей</v>
      </c>
      <c r="I24">
        <f t="shared" ca="1" si="3"/>
        <v>1</v>
      </c>
      <c r="J24">
        <f ca="1">IF(OR(H24=0,H24=""),"",SUM(I$1:I24))</f>
        <v>21</v>
      </c>
      <c r="K24">
        <f ca="1">IF(OR(H24=0,H24=""),"",VLOOKUP(H24,База!$A:$I,2,0))</f>
        <v>348</v>
      </c>
      <c r="L24" t="str">
        <f ca="1">IF(K24="","",VLOOKUP(INDIRECT(ADDRESS(F24,IF(Турнир!$B$2&lt;&gt;"С",1,3),,,"Регистрация")),C:E,3,0))</f>
        <v>006</v>
      </c>
    </row>
    <row r="25" spans="1:12" x14ac:dyDescent="0.25">
      <c r="A25">
        <f>IF(Турнир!$B$2&lt;&gt;"С",IF(Регистрация!A26="","",1),IF(Регистрация!C26="","",1))</f>
        <v>1</v>
      </c>
      <c r="B25">
        <f>IF(A25="","",SUM(A$1:A25))</f>
        <v>25</v>
      </c>
      <c r="C25" t="str">
        <f ca="1">IF(B25="","",OFFSET(Регистрация!$A$1,ROW(),IF(Турнир!$B$2&lt;&gt;"С",0,2),1,1))</f>
        <v>Алибаба</v>
      </c>
      <c r="D25">
        <f ca="1">IF(B25="","",OFFSET(Регистрация!$A$1,ROW(),1,1,1))</f>
        <v>6</v>
      </c>
      <c r="E25" t="str">
        <f ca="1">IF(C25="","",Турнир!$A$2&amp;TEXT(B25,"000"))</f>
        <v>025</v>
      </c>
      <c r="F25">
        <f t="shared" si="0"/>
        <v>8</v>
      </c>
      <c r="G25">
        <f t="shared" si="1"/>
        <v>3</v>
      </c>
      <c r="H25" t="str">
        <f t="shared" ca="1" si="2"/>
        <v>Кирменская Елена</v>
      </c>
      <c r="I25">
        <f t="shared" ca="1" si="3"/>
        <v>1</v>
      </c>
      <c r="J25">
        <f ca="1">IF(OR(H25=0,H25=""),"",SUM(I$1:I25))</f>
        <v>22</v>
      </c>
      <c r="K25">
        <f ca="1">IF(OR(H25=0,H25=""),"",VLOOKUP(H25,База!$A:$I,2,0))</f>
        <v>680</v>
      </c>
      <c r="L25" t="str">
        <f ca="1">IF(K25="","",VLOOKUP(INDIRECT(ADDRESS(F25,IF(Турнир!$B$2&lt;&gt;"С",1,3),,,"Регистрация")),C:E,3,0))</f>
        <v>007</v>
      </c>
    </row>
    <row r="26" spans="1:12" x14ac:dyDescent="0.25">
      <c r="A26">
        <f>IF(Турнир!$B$2&lt;&gt;"С",IF(Регистрация!A27="","",1),IF(Регистрация!C27="","",1))</f>
        <v>1</v>
      </c>
      <c r="B26">
        <f>IF(A26="","",SUM(A$1:A26))</f>
        <v>26</v>
      </c>
      <c r="C26" t="str">
        <f ca="1">IF(B26="","",OFFSET(Регистрация!$A$1,ROW(),IF(Турнир!$B$2&lt;&gt;"С",0,2),1,1))</f>
        <v>Жерар</v>
      </c>
      <c r="D26">
        <f ca="1">IF(B26="","",OFFSET(Регистрация!$A$1,ROW(),1,1,1))</f>
        <v>27</v>
      </c>
      <c r="E26" t="str">
        <f ca="1">IF(C26="","",Турнир!$A$2&amp;TEXT(B26,"000"))</f>
        <v>026</v>
      </c>
      <c r="F26">
        <f t="shared" si="0"/>
        <v>8</v>
      </c>
      <c r="G26">
        <f t="shared" si="1"/>
        <v>4</v>
      </c>
      <c r="H26" t="str">
        <f t="shared" ca="1" si="2"/>
        <v>Вахрушев Владимир</v>
      </c>
      <c r="I26">
        <f t="shared" ca="1" si="3"/>
        <v>1</v>
      </c>
      <c r="J26">
        <f ca="1">IF(OR(H26=0,H26=""),"",SUM(I$1:I26))</f>
        <v>23</v>
      </c>
      <c r="K26">
        <f ca="1">IF(OR(H26=0,H26=""),"",VLOOKUP(H26,База!$A:$I,2,0))</f>
        <v>679</v>
      </c>
      <c r="L26" t="str">
        <f ca="1">IF(K26="","",VLOOKUP(INDIRECT(ADDRESS(F26,IF(Турнир!$B$2&lt;&gt;"С",1,3),,,"Регистрация")),C:E,3,0))</f>
        <v>007</v>
      </c>
    </row>
    <row r="27" spans="1:12" x14ac:dyDescent="0.25">
      <c r="A27">
        <f>IF(Турнир!$B$2&lt;&gt;"С",IF(Регистрация!A28="","",1),IF(Регистрация!C28="","",1))</f>
        <v>1</v>
      </c>
      <c r="B27">
        <f>IF(A27="","",SUM(A$1:A27))</f>
        <v>27</v>
      </c>
      <c r="C27" t="str">
        <f ca="1">IF(B27="","",OFFSET(Регистрация!$A$1,ROW(),IF(Турнир!$B$2&lt;&gt;"С",0,2),1,1))</f>
        <v>Дети</v>
      </c>
      <c r="D27">
        <f ca="1">IF(B27="","",OFFSET(Регистрация!$A$1,ROW(),1,1,1))</f>
        <v>0</v>
      </c>
      <c r="E27" t="str">
        <f ca="1">IF(C27="","",Турнир!$A$2&amp;TEXT(B27,"000"))</f>
        <v>027</v>
      </c>
      <c r="F27">
        <f t="shared" si="0"/>
        <v>8</v>
      </c>
      <c r="G27">
        <f t="shared" si="1"/>
        <v>5</v>
      </c>
      <c r="H27" t="str">
        <f t="shared" ca="1" si="2"/>
        <v>Осокин Федор</v>
      </c>
      <c r="I27">
        <f t="shared" ca="1" si="3"/>
        <v>1</v>
      </c>
      <c r="J27">
        <f ca="1">IF(OR(H27=0,H27=""),"",SUM(I$1:I27))</f>
        <v>24</v>
      </c>
      <c r="K27">
        <f ca="1">IF(OR(H27=0,H27=""),"",VLOOKUP(H27,База!$A:$I,2,0))</f>
        <v>615</v>
      </c>
      <c r="L27" t="str">
        <f ca="1">IF(K27="","",VLOOKUP(INDIRECT(ADDRESS(F27,IF(Турнир!$B$2&lt;&gt;"С",1,3),,,"Регистрация")),C:E,3,0))</f>
        <v>007</v>
      </c>
    </row>
    <row r="28" spans="1:12" x14ac:dyDescent="0.25">
      <c r="A28" t="str">
        <f>IF(Турнир!$B$2&lt;&gt;"С",IF(Регистрация!A29="","",1),IF(Регистрация!C29="","",1))</f>
        <v/>
      </c>
      <c r="B28" t="str">
        <f>IF(A28="","",SUM(A$1:A28))</f>
        <v/>
      </c>
      <c r="C28" t="str">
        <f ca="1">IF(B28="","",OFFSET(Регистрация!$A$1,ROW(),IF(Турнир!$B$2&lt;&gt;"С",0,2),1,1))</f>
        <v/>
      </c>
      <c r="D28" t="str">
        <f ca="1">IF(B28="","",OFFSET(Регистрация!$A$1,ROW(),1,1,1))</f>
        <v/>
      </c>
      <c r="E28" t="str">
        <f ca="1">IF(C28="","",Турнир!$A$2&amp;TEXT(B28,"000"))</f>
        <v/>
      </c>
      <c r="F28">
        <f t="shared" si="0"/>
        <v>8</v>
      </c>
      <c r="G28">
        <f t="shared" si="1"/>
        <v>6</v>
      </c>
      <c r="H28">
        <f t="shared" ca="1" si="2"/>
        <v>0</v>
      </c>
      <c r="I28">
        <f t="shared" ca="1" si="3"/>
        <v>0</v>
      </c>
      <c r="J28" t="str">
        <f ca="1">IF(OR(H28=0,H28=""),"",SUM(I$1:I28))</f>
        <v/>
      </c>
      <c r="K28" t="str">
        <f ca="1">IF(OR(H28=0,H28=""),"",VLOOKUP(H28,База!$A:$I,2,0))</f>
        <v/>
      </c>
      <c r="L28" t="str">
        <f ca="1">IF(K28="","",VLOOKUP(INDIRECT(ADDRESS(F28,IF(Турнир!$B$2&lt;&gt;"С",1,3),,,"Регистрация")),C:E,3,0))</f>
        <v/>
      </c>
    </row>
    <row r="29" spans="1:12" x14ac:dyDescent="0.25">
      <c r="A29" t="str">
        <f>IF(Турнир!$B$2&lt;&gt;"С",IF(Регистрация!A30="","",1),IF(Регистрация!C30="","",1))</f>
        <v/>
      </c>
      <c r="B29" t="str">
        <f>IF(A29="","",SUM(A$1:A29))</f>
        <v/>
      </c>
      <c r="C29" t="str">
        <f ca="1">IF(B29="","",OFFSET(Регистрация!$A$1,ROW(),IF(Турнир!$B$2&lt;&gt;"С",0,2),1,1))</f>
        <v/>
      </c>
      <c r="D29" t="str">
        <f ca="1">IF(B29="","",OFFSET(Регистрация!$A$1,ROW(),1,1,1))</f>
        <v/>
      </c>
      <c r="E29" t="str">
        <f ca="1">IF(C29="","",Турнир!$A$2&amp;TEXT(B29,"000"))</f>
        <v/>
      </c>
      <c r="F29">
        <f t="shared" si="0"/>
        <v>9</v>
      </c>
      <c r="G29">
        <f t="shared" si="1"/>
        <v>3</v>
      </c>
      <c r="H29" t="str">
        <f t="shared" ca="1" si="2"/>
        <v>Воронов Олег</v>
      </c>
      <c r="I29">
        <f t="shared" ca="1" si="3"/>
        <v>1</v>
      </c>
      <c r="J29">
        <f ca="1">IF(OR(H29=0,H29=""),"",SUM(I$1:I29))</f>
        <v>25</v>
      </c>
      <c r="K29">
        <f ca="1">IF(OR(H29=0,H29=""),"",VLOOKUP(H29,База!$A:$I,2,0))</f>
        <v>556</v>
      </c>
      <c r="L29" t="str">
        <f ca="1">IF(K29="","",VLOOKUP(INDIRECT(ADDRESS(F29,IF(Турнир!$B$2&lt;&gt;"С",1,3),,,"Регистрация")),C:E,3,0))</f>
        <v>008</v>
      </c>
    </row>
    <row r="30" spans="1:12" x14ac:dyDescent="0.25">
      <c r="A30" t="str">
        <f>IF(Турнир!$B$2&lt;&gt;"С",IF(Регистрация!A31="","",1),IF(Регистрация!C31="","",1))</f>
        <v/>
      </c>
      <c r="B30" t="str">
        <f>IF(A30="","",SUM(A$1:A30))</f>
        <v/>
      </c>
      <c r="C30" t="str">
        <f ca="1">IF(B30="","",OFFSET(Регистрация!$A$1,ROW(),IF(Турнир!$B$2&lt;&gt;"С",0,2),1,1))</f>
        <v/>
      </c>
      <c r="D30" t="str">
        <f ca="1">IF(B30="","",OFFSET(Регистрация!$A$1,ROW(),1,1,1))</f>
        <v/>
      </c>
      <c r="E30" t="str">
        <f ca="1">IF(C30="","",Турнир!$A$2&amp;TEXT(B30,"000"))</f>
        <v/>
      </c>
      <c r="F30">
        <f t="shared" si="0"/>
        <v>9</v>
      </c>
      <c r="G30">
        <f t="shared" si="1"/>
        <v>4</v>
      </c>
      <c r="H30" t="str">
        <f t="shared" ca="1" si="2"/>
        <v>Жилин Дмитрий</v>
      </c>
      <c r="I30">
        <f t="shared" ca="1" si="3"/>
        <v>1</v>
      </c>
      <c r="J30">
        <f ca="1">IF(OR(H30=0,H30=""),"",SUM(I$1:I30))</f>
        <v>26</v>
      </c>
      <c r="K30">
        <f ca="1">IF(OR(H30=0,H30=""),"",VLOOKUP(H30,База!$A:$I,2,0))</f>
        <v>50</v>
      </c>
      <c r="L30" t="str">
        <f ca="1">IF(K30="","",VLOOKUP(INDIRECT(ADDRESS(F30,IF(Турнир!$B$2&lt;&gt;"С",1,3),,,"Регистрация")),C:E,3,0))</f>
        <v>008</v>
      </c>
    </row>
    <row r="31" spans="1:12" x14ac:dyDescent="0.25">
      <c r="A31" t="str">
        <f>IF(Турнир!$B$2&lt;&gt;"С",IF(Регистрация!A32="","",1),IF(Регистрация!C32="","",1))</f>
        <v/>
      </c>
      <c r="B31" t="str">
        <f>IF(A31="","",SUM(A$1:A31))</f>
        <v/>
      </c>
      <c r="C31" t="str">
        <f ca="1">IF(B31="","",OFFSET(Регистрация!$A$1,ROW(),IF(Турнир!$B$2&lt;&gt;"С",0,2),1,1))</f>
        <v/>
      </c>
      <c r="D31" t="str">
        <f ca="1">IF(B31="","",OFFSET(Регистрация!$A$1,ROW(),1,1,1))</f>
        <v/>
      </c>
      <c r="E31" t="str">
        <f ca="1">IF(C31="","",Турнир!$A$2&amp;TEXT(B31,"000"))</f>
        <v/>
      </c>
      <c r="F31">
        <f t="shared" si="0"/>
        <v>9</v>
      </c>
      <c r="G31">
        <f t="shared" si="1"/>
        <v>5</v>
      </c>
      <c r="H31" t="str">
        <f t="shared" ca="1" si="2"/>
        <v>Филатов Андрей</v>
      </c>
      <c r="I31">
        <f t="shared" ca="1" si="3"/>
        <v>1</v>
      </c>
      <c r="J31">
        <f ca="1">IF(OR(H31=0,H31=""),"",SUM(I$1:I31))</f>
        <v>27</v>
      </c>
      <c r="K31">
        <f ca="1">IF(OR(H31=0,H31=""),"",VLOOKUP(H31,База!$A:$I,2,0))</f>
        <v>646</v>
      </c>
      <c r="L31" t="str">
        <f ca="1">IF(K31="","",VLOOKUP(INDIRECT(ADDRESS(F31,IF(Турнир!$B$2&lt;&gt;"С",1,3),,,"Регистрация")),C:E,3,0))</f>
        <v>008</v>
      </c>
    </row>
    <row r="32" spans="1:12" x14ac:dyDescent="0.25">
      <c r="A32" t="str">
        <f>IF(Турнир!$B$2&lt;&gt;"С",IF(Регистрация!A33="","",1),IF(Регистрация!C33="","",1))</f>
        <v/>
      </c>
      <c r="B32" t="str">
        <f>IF(A32="","",SUM(A$1:A32))</f>
        <v/>
      </c>
      <c r="C32" t="str">
        <f ca="1">IF(B32="","",OFFSET(Регистрация!$A$1,ROW(),IF(Турнир!$B$2&lt;&gt;"С",0,2),1,1))</f>
        <v/>
      </c>
      <c r="D32" t="str">
        <f ca="1">IF(B32="","",OFFSET(Регистрация!$A$1,ROW(),1,1,1))</f>
        <v/>
      </c>
      <c r="E32" t="str">
        <f ca="1">IF(C32="","",Турнир!$A$2&amp;TEXT(B32,"000"))</f>
        <v/>
      </c>
      <c r="F32">
        <f t="shared" si="0"/>
        <v>9</v>
      </c>
      <c r="G32">
        <f t="shared" si="1"/>
        <v>6</v>
      </c>
      <c r="H32" t="str">
        <f t="shared" ca="1" si="2"/>
        <v>Ялынский Леонид</v>
      </c>
      <c r="I32">
        <f t="shared" ca="1" si="3"/>
        <v>1</v>
      </c>
      <c r="J32">
        <f ca="1">IF(OR(H32=0,H32=""),"",SUM(I$1:I32))</f>
        <v>28</v>
      </c>
      <c r="K32">
        <f ca="1">IF(OR(H32=0,H32=""),"",VLOOKUP(H32,База!$A:$I,2,0))</f>
        <v>458</v>
      </c>
      <c r="L32" t="str">
        <f ca="1">IF(K32="","",VLOOKUP(INDIRECT(ADDRESS(F32,IF(Турнир!$B$2&lt;&gt;"С",1,3),,,"Регистрация")),C:E,3,0))</f>
        <v>008</v>
      </c>
    </row>
    <row r="33" spans="1:12" x14ac:dyDescent="0.25">
      <c r="A33" t="str">
        <f>IF(Турнир!$B$2&lt;&gt;"С",IF(Регистрация!A34="","",1),IF(Регистрация!C34="","",1))</f>
        <v/>
      </c>
      <c r="B33" t="str">
        <f>IF(A33="","",SUM(A$1:A33))</f>
        <v/>
      </c>
      <c r="C33" t="str">
        <f ca="1">IF(B33="","",OFFSET(Регистрация!$A$1,ROW(),IF(Турнир!$B$2&lt;&gt;"С",0,2),1,1))</f>
        <v/>
      </c>
      <c r="D33" t="str">
        <f ca="1">IF(B33="","",OFFSET(Регистрация!$A$1,ROW(),1,1,1))</f>
        <v/>
      </c>
      <c r="E33" t="str">
        <f ca="1">IF(C33="","",Турнир!$A$2&amp;TEXT(B33,"000"))</f>
        <v/>
      </c>
      <c r="F33">
        <f t="shared" si="0"/>
        <v>10</v>
      </c>
      <c r="G33">
        <f t="shared" si="1"/>
        <v>3</v>
      </c>
      <c r="H33">
        <f t="shared" ca="1" si="2"/>
        <v>0</v>
      </c>
      <c r="I33">
        <f t="shared" ca="1" si="3"/>
        <v>0</v>
      </c>
      <c r="J33" t="str">
        <f ca="1">IF(OR(H33=0,H33=""),"",SUM(I$1:I33))</f>
        <v/>
      </c>
      <c r="K33" t="str">
        <f ca="1">IF(OR(H33=0,H33=""),"",VLOOKUP(H33,База!$A:$I,2,0))</f>
        <v/>
      </c>
      <c r="L33" t="str">
        <f ca="1">IF(K33="","",VLOOKUP(INDIRECT(ADDRESS(F33,IF(Турнир!$B$2&lt;&gt;"С",1,3),,,"Регистрация")),C:E,3,0))</f>
        <v/>
      </c>
    </row>
    <row r="34" spans="1:12" x14ac:dyDescent="0.25">
      <c r="A34" t="str">
        <f>IF(Турнир!$B$2&lt;&gt;"С",IF(Регистрация!A35="","",1),IF(Регистрация!C35="","",1))</f>
        <v/>
      </c>
      <c r="B34" t="str">
        <f>IF(A34="","",SUM(A$1:A34))</f>
        <v/>
      </c>
      <c r="C34" t="str">
        <f ca="1">IF(B34="","",OFFSET(Регистрация!$A$1,ROW(),IF(Турнир!$B$2&lt;&gt;"С",0,2),1,1))</f>
        <v/>
      </c>
      <c r="D34" t="str">
        <f ca="1">IF(B34="","",OFFSET(Регистрация!$A$1,ROW(),1,1,1))</f>
        <v/>
      </c>
      <c r="E34" t="str">
        <f ca="1">IF(C34="","",Турнир!$A$2&amp;TEXT(B34,"000"))</f>
        <v/>
      </c>
      <c r="F34">
        <f t="shared" si="0"/>
        <v>10</v>
      </c>
      <c r="G34">
        <f t="shared" si="1"/>
        <v>4</v>
      </c>
      <c r="H34" t="str">
        <f t="shared" ca="1" si="2"/>
        <v>Волков Валерий</v>
      </c>
      <c r="I34">
        <f t="shared" ca="1" si="3"/>
        <v>1</v>
      </c>
      <c r="J34">
        <f ca="1">IF(OR(H34=0,H34=""),"",SUM(I$1:I34))</f>
        <v>29</v>
      </c>
      <c r="K34">
        <f ca="1">IF(OR(H34=0,H34=""),"",VLOOKUP(H34,База!$A:$I,2,0))</f>
        <v>597</v>
      </c>
      <c r="L34" t="str">
        <f ca="1">IF(K34="","",VLOOKUP(INDIRECT(ADDRESS(F34,IF(Турнир!$B$2&lt;&gt;"С",1,3),,,"Регистрация")),C:E,3,0))</f>
        <v>009</v>
      </c>
    </row>
    <row r="35" spans="1:12" x14ac:dyDescent="0.25">
      <c r="A35" t="str">
        <f>IF(Турнир!$B$2&lt;&gt;"С",IF(Регистрация!A36="","",1),IF(Регистрация!C36="","",1))</f>
        <v/>
      </c>
      <c r="B35" t="str">
        <f>IF(A35="","",SUM(A$1:A35))</f>
        <v/>
      </c>
      <c r="C35" t="str">
        <f ca="1">IF(B35="","",OFFSET(Регистрация!$A$1,ROW(),IF(Турнир!$B$2&lt;&gt;"С",0,2),1,1))</f>
        <v/>
      </c>
      <c r="D35" t="str">
        <f ca="1">IF(B35="","",OFFSET(Регистрация!$A$1,ROW(),1,1,1))</f>
        <v/>
      </c>
      <c r="E35" t="str">
        <f ca="1">IF(C35="","",Турнир!$A$2&amp;TEXT(B35,"000"))</f>
        <v/>
      </c>
      <c r="F35">
        <f t="shared" si="0"/>
        <v>10</v>
      </c>
      <c r="G35">
        <f t="shared" si="1"/>
        <v>5</v>
      </c>
      <c r="H35" t="str">
        <f t="shared" ca="1" si="2"/>
        <v>Волкова Инна</v>
      </c>
      <c r="I35">
        <f t="shared" ca="1" si="3"/>
        <v>1</v>
      </c>
      <c r="J35">
        <f ca="1">IF(OR(H35=0,H35=""),"",SUM(I$1:I35))</f>
        <v>30</v>
      </c>
      <c r="K35">
        <f ca="1">IF(OR(H35=0,H35=""),"",VLOOKUP(H35,База!$A:$I,2,0))</f>
        <v>598</v>
      </c>
      <c r="L35" t="str">
        <f ca="1">IF(K35="","",VLOOKUP(INDIRECT(ADDRESS(F35,IF(Турнир!$B$2&lt;&gt;"С",1,3),,,"Регистрация")),C:E,3,0))</f>
        <v>009</v>
      </c>
    </row>
    <row r="36" spans="1:12" x14ac:dyDescent="0.25">
      <c r="A36" t="str">
        <f>IF(Турнир!$B$2&lt;&gt;"С",IF(Регистрация!A37="","",1),IF(Регистрация!C37="","",1))</f>
        <v/>
      </c>
      <c r="B36" t="str">
        <f>IF(A36="","",SUM(A$1:A36))</f>
        <v/>
      </c>
      <c r="C36" t="str">
        <f ca="1">IF(B36="","",OFFSET(Регистрация!$A$1,ROW(),IF(Турнир!$B$2&lt;&gt;"С",0,2),1,1))</f>
        <v/>
      </c>
      <c r="D36" t="str">
        <f ca="1">IF(B36="","",OFFSET(Регистрация!$A$1,ROW(),1,1,1))</f>
        <v/>
      </c>
      <c r="E36" t="str">
        <f ca="1">IF(C36="","",Турнир!$A$2&amp;TEXT(B36,"000"))</f>
        <v/>
      </c>
      <c r="F36">
        <f t="shared" si="0"/>
        <v>10</v>
      </c>
      <c r="G36">
        <f t="shared" si="1"/>
        <v>6</v>
      </c>
      <c r="H36" t="str">
        <f t="shared" ca="1" si="2"/>
        <v>Сутырин Виктор</v>
      </c>
      <c r="I36">
        <f t="shared" ca="1" si="3"/>
        <v>1</v>
      </c>
      <c r="J36">
        <f ca="1">IF(OR(H36=0,H36=""),"",SUM(I$1:I36))</f>
        <v>31</v>
      </c>
      <c r="K36">
        <f ca="1">IF(OR(H36=0,H36=""),"",VLOOKUP(H36,База!$A:$I,2,0))</f>
        <v>647</v>
      </c>
      <c r="L36" t="str">
        <f ca="1">IF(K36="","",VLOOKUP(INDIRECT(ADDRESS(F36,IF(Турнир!$B$2&lt;&gt;"С",1,3),,,"Регистрация")),C:E,3,0))</f>
        <v>009</v>
      </c>
    </row>
    <row r="37" spans="1:12" x14ac:dyDescent="0.25">
      <c r="A37" t="str">
        <f>IF(Турнир!$B$2&lt;&gt;"С",IF(Регистрация!A38="","",1),IF(Регистрация!C38="","",1))</f>
        <v/>
      </c>
      <c r="B37" t="str">
        <f>IF(A37="","",SUM(A$1:A37))</f>
        <v/>
      </c>
      <c r="C37" t="str">
        <f ca="1">IF(B37="","",OFFSET(Регистрация!$A$1,ROW(),IF(Турнир!$B$2&lt;&gt;"С",0,2),1,1))</f>
        <v/>
      </c>
      <c r="D37" t="str">
        <f ca="1">IF(B37="","",OFFSET(Регистрация!$A$1,ROW(),1,1,1))</f>
        <v/>
      </c>
      <c r="E37" t="str">
        <f ca="1">IF(C37="","",Турнир!$A$2&amp;TEXT(B37,"000"))</f>
        <v/>
      </c>
      <c r="F37">
        <f t="shared" si="0"/>
        <v>11</v>
      </c>
      <c r="G37">
        <f t="shared" si="1"/>
        <v>3</v>
      </c>
      <c r="H37" t="str">
        <f t="shared" ca="1" si="2"/>
        <v>Волков Денис</v>
      </c>
      <c r="I37">
        <f t="shared" ca="1" si="3"/>
        <v>1</v>
      </c>
      <c r="J37">
        <f ca="1">IF(OR(H37=0,H37=""),"",SUM(I$1:I37))</f>
        <v>32</v>
      </c>
      <c r="K37">
        <f ca="1">IF(OR(H37=0,H37=""),"",VLOOKUP(H37,База!$A:$I,2,0))</f>
        <v>555</v>
      </c>
      <c r="L37" t="str">
        <f ca="1">IF(K37="","",VLOOKUP(INDIRECT(ADDRESS(F37,IF(Турнир!$B$2&lt;&gt;"С",1,3),,,"Регистрация")),C:E,3,0))</f>
        <v>010</v>
      </c>
    </row>
    <row r="38" spans="1:12" x14ac:dyDescent="0.25">
      <c r="A38" t="str">
        <f>IF(Турнир!$B$2&lt;&gt;"С",IF(Регистрация!A39="","",1),IF(Регистрация!C39="","",1))</f>
        <v/>
      </c>
      <c r="B38" t="str">
        <f>IF(A38="","",SUM(A$1:A38))</f>
        <v/>
      </c>
      <c r="C38" t="str">
        <f ca="1">IF(B38="","",OFFSET(Регистрация!$A$1,ROW(),IF(Турнир!$B$2&lt;&gt;"С",0,2),1,1))</f>
        <v/>
      </c>
      <c r="D38" t="str">
        <f ca="1">IF(B38="","",OFFSET(Регистрация!$A$1,ROW(),1,1,1))</f>
        <v/>
      </c>
      <c r="E38" t="str">
        <f ca="1">IF(C38="","",Турнир!$A$2&amp;TEXT(B38,"000"))</f>
        <v/>
      </c>
      <c r="F38">
        <f t="shared" si="0"/>
        <v>11</v>
      </c>
      <c r="G38">
        <f t="shared" si="1"/>
        <v>4</v>
      </c>
      <c r="H38" t="str">
        <f t="shared" ca="1" si="2"/>
        <v>Северов Михаил</v>
      </c>
      <c r="I38">
        <f t="shared" ca="1" si="3"/>
        <v>1</v>
      </c>
      <c r="J38">
        <f ca="1">IF(OR(H38=0,H38=""),"",SUM(I$1:I38))</f>
        <v>33</v>
      </c>
      <c r="K38">
        <f ca="1">IF(OR(H38=0,H38=""),"",VLOOKUP(H38,База!$A:$I,2,0))</f>
        <v>277</v>
      </c>
      <c r="L38" t="str">
        <f ca="1">IF(K38="","",VLOOKUP(INDIRECT(ADDRESS(F38,IF(Турнир!$B$2&lt;&gt;"С",1,3),,,"Регистрация")),C:E,3,0))</f>
        <v>010</v>
      </c>
    </row>
    <row r="39" spans="1:12" x14ac:dyDescent="0.25">
      <c r="A39" t="str">
        <f>IF(Турнир!$B$2&lt;&gt;"С",IF(Регистрация!A40="","",1),IF(Регистрация!C40="","",1))</f>
        <v/>
      </c>
      <c r="B39" t="str">
        <f>IF(A39="","",SUM(A$1:A39))</f>
        <v/>
      </c>
      <c r="C39" t="str">
        <f ca="1">IF(B39="","",OFFSET(Регистрация!$A$1,ROW(),IF(Турнир!$B$2&lt;&gt;"С",0,2),1,1))</f>
        <v/>
      </c>
      <c r="D39" t="str">
        <f ca="1">IF(B39="","",OFFSET(Регистрация!$A$1,ROW(),1,1,1))</f>
        <v/>
      </c>
      <c r="E39" t="str">
        <f ca="1">IF(C39="","",Турнир!$A$2&amp;TEXT(B39,"000"))</f>
        <v/>
      </c>
      <c r="F39">
        <f t="shared" si="0"/>
        <v>11</v>
      </c>
      <c r="G39">
        <f t="shared" si="1"/>
        <v>5</v>
      </c>
      <c r="H39" t="str">
        <f t="shared" ca="1" si="2"/>
        <v>Ткаченко Алексей</v>
      </c>
      <c r="I39">
        <f t="shared" ca="1" si="3"/>
        <v>1</v>
      </c>
      <c r="J39">
        <f ca="1">IF(OR(H39=0,H39=""),"",SUM(I$1:I39))</f>
        <v>34</v>
      </c>
      <c r="K39">
        <f ca="1">IF(OR(H39=0,H39=""),"",VLOOKUP(H39,База!$A:$I,2,0))</f>
        <v>151</v>
      </c>
      <c r="L39" t="str">
        <f ca="1">IF(K39="","",VLOOKUP(INDIRECT(ADDRESS(F39,IF(Турнир!$B$2&lt;&gt;"С",1,3),,,"Регистрация")),C:E,3,0))</f>
        <v>010</v>
      </c>
    </row>
    <row r="40" spans="1:12" x14ac:dyDescent="0.25">
      <c r="A40" t="str">
        <f>IF(Турнир!$B$2&lt;&gt;"С",IF(Регистрация!A41="","",1),IF(Регистрация!C41="","",1))</f>
        <v/>
      </c>
      <c r="B40" t="str">
        <f>IF(A40="","",SUM(A$1:A40))</f>
        <v/>
      </c>
      <c r="C40" t="str">
        <f ca="1">IF(B40="","",OFFSET(Регистрация!$A$1,ROW(),IF(Турнир!$B$2&lt;&gt;"С",0,2),1,1))</f>
        <v/>
      </c>
      <c r="D40" t="str">
        <f ca="1">IF(B40="","",OFFSET(Регистрация!$A$1,ROW(),1,1,1))</f>
        <v/>
      </c>
      <c r="E40" t="str">
        <f ca="1">IF(C40="","",Турнир!$A$2&amp;TEXT(B40,"000"))</f>
        <v/>
      </c>
      <c r="F40">
        <f t="shared" si="0"/>
        <v>11</v>
      </c>
      <c r="G40">
        <f t="shared" si="1"/>
        <v>6</v>
      </c>
      <c r="H40" t="str">
        <f t="shared" ca="1" si="2"/>
        <v>Федотов Николай</v>
      </c>
      <c r="I40">
        <f t="shared" ca="1" si="3"/>
        <v>1</v>
      </c>
      <c r="J40">
        <f ca="1">IF(OR(H40=0,H40=""),"",SUM(I$1:I40))</f>
        <v>35</v>
      </c>
      <c r="K40">
        <f ca="1">IF(OR(H40=0,H40=""),"",VLOOKUP(H40,База!$A:$I,2,0))</f>
        <v>565</v>
      </c>
      <c r="L40" t="str">
        <f ca="1">IF(K40="","",VLOOKUP(INDIRECT(ADDRESS(F40,IF(Турнир!$B$2&lt;&gt;"С",1,3),,,"Регистрация")),C:E,3,0))</f>
        <v>010</v>
      </c>
    </row>
    <row r="41" spans="1:12" x14ac:dyDescent="0.25">
      <c r="A41" t="str">
        <f>IF(Турнир!$B$2&lt;&gt;"С",IF(Регистрация!A42="","",1),IF(Регистрация!C42="","",1))</f>
        <v/>
      </c>
      <c r="B41" t="str">
        <f>IF(A41="","",SUM(A$1:A41))</f>
        <v/>
      </c>
      <c r="C41" t="str">
        <f ca="1">IF(B41="","",OFFSET(Регистрация!$A$1,ROW(),IF(Турнир!$B$2&lt;&gt;"С",0,2),1,1))</f>
        <v/>
      </c>
      <c r="D41" t="str">
        <f ca="1">IF(B41="","",OFFSET(Регистрация!$A$1,ROW(),1,1,1))</f>
        <v/>
      </c>
      <c r="E41" t="str">
        <f ca="1">IF(C41="","",Турнир!$A$2&amp;TEXT(B41,"000"))</f>
        <v/>
      </c>
      <c r="F41">
        <f t="shared" si="0"/>
        <v>12</v>
      </c>
      <c r="G41">
        <f t="shared" si="1"/>
        <v>3</v>
      </c>
      <c r="H41" t="str">
        <f t="shared" ca="1" si="2"/>
        <v>Дурынчева Татьяна</v>
      </c>
      <c r="I41">
        <f t="shared" ca="1" si="3"/>
        <v>1</v>
      </c>
      <c r="J41">
        <f ca="1">IF(OR(H41=0,H41=""),"",SUM(I$1:I41))</f>
        <v>36</v>
      </c>
      <c r="K41">
        <f ca="1">IF(OR(H41=0,H41=""),"",VLOOKUP(H41,База!$A:$I,2,0))</f>
        <v>145</v>
      </c>
      <c r="L41" t="str">
        <f ca="1">IF(K41="","",VLOOKUP(INDIRECT(ADDRESS(F41,IF(Турнир!$B$2&lt;&gt;"С",1,3),,,"Регистрация")),C:E,3,0))</f>
        <v>011</v>
      </c>
    </row>
    <row r="42" spans="1:12" x14ac:dyDescent="0.25">
      <c r="A42" t="str">
        <f>IF(Турнир!$B$2&lt;&gt;"С",IF(Регистрация!A43="","",1),IF(Регистрация!C43="","",1))</f>
        <v/>
      </c>
      <c r="B42" t="str">
        <f>IF(A42="","",SUM(A$1:A42))</f>
        <v/>
      </c>
      <c r="C42" t="str">
        <f ca="1">IF(B42="","",OFFSET(Регистрация!$A$1,ROW(),IF(Турнир!$B$2&lt;&gt;"С",0,2),1,1))</f>
        <v/>
      </c>
      <c r="D42" t="str">
        <f ca="1">IF(B42="","",OFFSET(Регистрация!$A$1,ROW(),1,1,1))</f>
        <v/>
      </c>
      <c r="E42" t="str">
        <f ca="1">IF(C42="","",Турнир!$A$2&amp;TEXT(B42,"000"))</f>
        <v/>
      </c>
      <c r="F42">
        <f t="shared" si="0"/>
        <v>12</v>
      </c>
      <c r="G42">
        <f t="shared" si="1"/>
        <v>4</v>
      </c>
      <c r="H42" t="str">
        <f t="shared" ca="1" si="2"/>
        <v>Кирдеева Надежда</v>
      </c>
      <c r="I42">
        <f t="shared" ca="1" si="3"/>
        <v>1</v>
      </c>
      <c r="J42">
        <f ca="1">IF(OR(H42=0,H42=""),"",SUM(I$1:I42))</f>
        <v>37</v>
      </c>
      <c r="K42">
        <f ca="1">IF(OR(H42=0,H42=""),"",VLOOKUP(H42,База!$A:$I,2,0))</f>
        <v>61</v>
      </c>
      <c r="L42" t="str">
        <f ca="1">IF(K42="","",VLOOKUP(INDIRECT(ADDRESS(F42,IF(Турнир!$B$2&lt;&gt;"С",1,3),,,"Регистрация")),C:E,3,0))</f>
        <v>011</v>
      </c>
    </row>
    <row r="43" spans="1:12" x14ac:dyDescent="0.25">
      <c r="A43" t="str">
        <f>IF(Турнир!$B$2&lt;&gt;"С",IF(Регистрация!A44="","",1),IF(Регистрация!C44="","",1))</f>
        <v/>
      </c>
      <c r="B43" t="str">
        <f>IF(A43="","",SUM(A$1:A43))</f>
        <v/>
      </c>
      <c r="C43" t="str">
        <f ca="1">IF(B43="","",OFFSET(Регистрация!$A$1,ROW(),IF(Турнир!$B$2&lt;&gt;"С",0,2),1,1))</f>
        <v/>
      </c>
      <c r="D43" t="str">
        <f ca="1">IF(B43="","",OFFSET(Регистрация!$A$1,ROW(),1,1,1))</f>
        <v/>
      </c>
      <c r="E43" t="str">
        <f ca="1">IF(C43="","",Турнир!$A$2&amp;TEXT(B43,"000"))</f>
        <v/>
      </c>
      <c r="F43">
        <f t="shared" si="0"/>
        <v>12</v>
      </c>
      <c r="G43">
        <f t="shared" si="1"/>
        <v>5</v>
      </c>
      <c r="H43" t="str">
        <f t="shared" ca="1" si="2"/>
        <v>Пименова Татьяна</v>
      </c>
      <c r="I43">
        <f t="shared" ca="1" si="3"/>
        <v>1</v>
      </c>
      <c r="J43">
        <f ca="1">IF(OR(H43=0,H43=""),"",SUM(I$1:I43))</f>
        <v>38</v>
      </c>
      <c r="K43">
        <f ca="1">IF(OR(H43=0,H43=""),"",VLOOKUP(H43,База!$A:$I,2,0))</f>
        <v>503</v>
      </c>
      <c r="L43" t="str">
        <f ca="1">IF(K43="","",VLOOKUP(INDIRECT(ADDRESS(F43,IF(Турнир!$B$2&lt;&gt;"С",1,3),,,"Регистрация")),C:E,3,0))</f>
        <v>011</v>
      </c>
    </row>
    <row r="44" spans="1:12" x14ac:dyDescent="0.25">
      <c r="A44" t="str">
        <f>IF(Турнир!$B$2&lt;&gt;"С",IF(Регистрация!A45="","",1),IF(Регистрация!C45="","",1))</f>
        <v/>
      </c>
      <c r="B44" t="str">
        <f>IF(A44="","",SUM(A$1:A44))</f>
        <v/>
      </c>
      <c r="C44" t="str">
        <f ca="1">IF(B44="","",OFFSET(Регистрация!$A$1,ROW(),IF(Турнир!$B$2&lt;&gt;"С",0,2),1,1))</f>
        <v/>
      </c>
      <c r="D44" t="str">
        <f ca="1">IF(B44="","",OFFSET(Регистрация!$A$1,ROW(),1,1,1))</f>
        <v/>
      </c>
      <c r="E44" t="str">
        <f ca="1">IF(C44="","",Турнир!$A$2&amp;TEXT(B44,"000"))</f>
        <v/>
      </c>
      <c r="F44">
        <f t="shared" si="0"/>
        <v>12</v>
      </c>
      <c r="G44">
        <f t="shared" si="1"/>
        <v>6</v>
      </c>
      <c r="H44" t="str">
        <f t="shared" ca="1" si="2"/>
        <v>Ткаченко Анна</v>
      </c>
      <c r="I44">
        <f t="shared" ca="1" si="3"/>
        <v>1</v>
      </c>
      <c r="J44">
        <f ca="1">IF(OR(H44=0,H44=""),"",SUM(I$1:I44))</f>
        <v>39</v>
      </c>
      <c r="K44">
        <f ca="1">IF(OR(H44=0,H44=""),"",VLOOKUP(H44,База!$A:$I,2,0))</f>
        <v>150</v>
      </c>
      <c r="L44" t="str">
        <f ca="1">IF(K44="","",VLOOKUP(INDIRECT(ADDRESS(F44,IF(Турнир!$B$2&lt;&gt;"С",1,3),,,"Регистрация")),C:E,3,0))</f>
        <v>011</v>
      </c>
    </row>
    <row r="45" spans="1:12" x14ac:dyDescent="0.25">
      <c r="A45" t="str">
        <f>IF(Турнир!$B$2&lt;&gt;"С",IF(Регистрация!A46="","",1),IF(Регистрация!C46="","",1))</f>
        <v/>
      </c>
      <c r="B45" t="str">
        <f>IF(A45="","",SUM(A$1:A45))</f>
        <v/>
      </c>
      <c r="C45" t="str">
        <f ca="1">IF(B45="","",OFFSET(Регистрация!$A$1,ROW(),IF(Турнир!$B$2&lt;&gt;"С",0,2),1,1))</f>
        <v/>
      </c>
      <c r="D45" t="str">
        <f ca="1">IF(B45="","",OFFSET(Регистрация!$A$1,ROW(),1,1,1))</f>
        <v/>
      </c>
      <c r="E45" t="str">
        <f ca="1">IF(C45="","",Турнир!$A$2&amp;TEXT(B45,"000"))</f>
        <v/>
      </c>
      <c r="F45">
        <f t="shared" si="0"/>
        <v>13</v>
      </c>
      <c r="G45">
        <f t="shared" si="1"/>
        <v>3</v>
      </c>
      <c r="H45" t="str">
        <f t="shared" ca="1" si="2"/>
        <v>Банщиков Андрей</v>
      </c>
      <c r="I45">
        <f t="shared" ca="1" si="3"/>
        <v>1</v>
      </c>
      <c r="J45">
        <f ca="1">IF(OR(H45=0,H45=""),"",SUM(I$1:I45))</f>
        <v>40</v>
      </c>
      <c r="K45">
        <f ca="1">IF(OR(H45=0,H45=""),"",VLOOKUP(H45,База!$A:$I,2,0))</f>
        <v>443</v>
      </c>
      <c r="L45" t="str">
        <f ca="1">IF(K45="","",VLOOKUP(INDIRECT(ADDRESS(F45,IF(Турнир!$B$2&lt;&gt;"С",1,3),,,"Регистрация")),C:E,3,0))</f>
        <v>012</v>
      </c>
    </row>
    <row r="46" spans="1:12" x14ac:dyDescent="0.25">
      <c r="A46" t="str">
        <f>IF(Турнир!$B$2&lt;&gt;"С",IF(Регистрация!A47="","",1),IF(Регистрация!C47="","",1))</f>
        <v/>
      </c>
      <c r="B46" t="str">
        <f>IF(A46="","",SUM(A$1:A46))</f>
        <v/>
      </c>
      <c r="C46" t="str">
        <f ca="1">IF(B46="","",OFFSET(Регистрация!$A$1,ROW(),IF(Турнир!$B$2&lt;&gt;"С",0,2),1,1))</f>
        <v/>
      </c>
      <c r="D46" t="str">
        <f ca="1">IF(B46="","",OFFSET(Регистрация!$A$1,ROW(),1,1,1))</f>
        <v/>
      </c>
      <c r="E46" t="str">
        <f ca="1">IF(C46="","",Турнир!$A$2&amp;TEXT(B46,"000"))</f>
        <v/>
      </c>
      <c r="F46">
        <f t="shared" si="0"/>
        <v>13</v>
      </c>
      <c r="G46">
        <f t="shared" si="1"/>
        <v>4</v>
      </c>
      <c r="H46" t="str">
        <f t="shared" ca="1" si="2"/>
        <v>Петров Олег</v>
      </c>
      <c r="I46">
        <f t="shared" ca="1" si="3"/>
        <v>1</v>
      </c>
      <c r="J46">
        <f ca="1">IF(OR(H46=0,H46=""),"",SUM(I$1:I46))</f>
        <v>41</v>
      </c>
      <c r="K46">
        <f ca="1">IF(OR(H46=0,H46=""),"",VLOOKUP(H46,База!$A:$I,2,0))</f>
        <v>116</v>
      </c>
      <c r="L46" t="str">
        <f ca="1">IF(K46="","",VLOOKUP(INDIRECT(ADDRESS(F46,IF(Турнир!$B$2&lt;&gt;"С",1,3),,,"Регистрация")),C:E,3,0))</f>
        <v>012</v>
      </c>
    </row>
    <row r="47" spans="1:12" x14ac:dyDescent="0.25">
      <c r="A47" t="str">
        <f>IF(Турнир!$B$2&lt;&gt;"С",IF(Регистрация!A48="","",1),IF(Регистрация!C48="","",1))</f>
        <v/>
      </c>
      <c r="B47" t="str">
        <f>IF(A47="","",SUM(A$1:A47))</f>
        <v/>
      </c>
      <c r="C47" t="str">
        <f ca="1">IF(B47="","",OFFSET(Регистрация!$A$1,ROW(),IF(Турнир!$B$2&lt;&gt;"С",0,2),1,1))</f>
        <v/>
      </c>
      <c r="D47" t="str">
        <f ca="1">IF(B47="","",OFFSET(Регистрация!$A$1,ROW(),1,1,1))</f>
        <v/>
      </c>
      <c r="E47" t="str">
        <f ca="1">IF(C47="","",Турнир!$A$2&amp;TEXT(B47,"000"))</f>
        <v/>
      </c>
      <c r="F47">
        <f t="shared" si="0"/>
        <v>13</v>
      </c>
      <c r="G47">
        <f t="shared" si="1"/>
        <v>5</v>
      </c>
      <c r="H47" t="str">
        <f t="shared" ca="1" si="2"/>
        <v>Петрова Екатерина</v>
      </c>
      <c r="I47">
        <f t="shared" ca="1" si="3"/>
        <v>1</v>
      </c>
      <c r="J47">
        <f ca="1">IF(OR(H47=0,H47=""),"",SUM(I$1:I47))</f>
        <v>42</v>
      </c>
      <c r="K47">
        <f ca="1">IF(OR(H47=0,H47=""),"",VLOOKUP(H47,База!$A:$I,2,0))</f>
        <v>117</v>
      </c>
      <c r="L47" t="str">
        <f ca="1">IF(K47="","",VLOOKUP(INDIRECT(ADDRESS(F47,IF(Турнир!$B$2&lt;&gt;"С",1,3),,,"Регистрация")),C:E,3,0))</f>
        <v>012</v>
      </c>
    </row>
    <row r="48" spans="1:12" x14ac:dyDescent="0.25">
      <c r="A48" t="str">
        <f>IF(Турнир!$B$2&lt;&gt;"С",IF(Регистрация!A49="","",1),IF(Регистрация!C49="","",1))</f>
        <v/>
      </c>
      <c r="B48" t="str">
        <f>IF(A48="","",SUM(A$1:A48))</f>
        <v/>
      </c>
      <c r="C48" t="str">
        <f ca="1">IF(B48="","",OFFSET(Регистрация!$A$1,ROW(),IF(Турнир!$B$2&lt;&gt;"С",0,2),1,1))</f>
        <v/>
      </c>
      <c r="D48" t="str">
        <f ca="1">IF(B48="","",OFFSET(Регистрация!$A$1,ROW(),1,1,1))</f>
        <v/>
      </c>
      <c r="E48" t="str">
        <f ca="1">IF(C48="","",Турнир!$A$2&amp;TEXT(B48,"000"))</f>
        <v/>
      </c>
      <c r="F48">
        <f t="shared" si="0"/>
        <v>13</v>
      </c>
      <c r="G48">
        <f t="shared" si="1"/>
        <v>6</v>
      </c>
      <c r="H48">
        <f t="shared" ca="1" si="2"/>
        <v>0</v>
      </c>
      <c r="I48">
        <f t="shared" ca="1" si="3"/>
        <v>0</v>
      </c>
      <c r="J48" t="str">
        <f ca="1">IF(OR(H48=0,H48=""),"",SUM(I$1:I48))</f>
        <v/>
      </c>
      <c r="K48" t="str">
        <f ca="1">IF(OR(H48=0,H48=""),"",VLOOKUP(H48,База!$A:$I,2,0))</f>
        <v/>
      </c>
      <c r="L48" t="str">
        <f ca="1">IF(K48="","",VLOOKUP(INDIRECT(ADDRESS(F48,IF(Турнир!$B$2&lt;&gt;"С",1,3),,,"Регистрация")),C:E,3,0))</f>
        <v/>
      </c>
    </row>
    <row r="49" spans="1:12" x14ac:dyDescent="0.25">
      <c r="A49" t="str">
        <f>IF(Турнир!$B$2&lt;&gt;"С",IF(Регистрация!A50="","",1),IF(Регистрация!C50="","",1))</f>
        <v/>
      </c>
      <c r="B49" t="str">
        <f>IF(A49="","",SUM(A$1:A49))</f>
        <v/>
      </c>
      <c r="C49" t="str">
        <f ca="1">IF(B49="","",OFFSET(Регистрация!$A$1,ROW(),IF(Турнир!$B$2&lt;&gt;"С",0,2),1,1))</f>
        <v/>
      </c>
      <c r="D49" t="str">
        <f ca="1">IF(B49="","",OFFSET(Регистрация!$A$1,ROW(),1,1,1))</f>
        <v/>
      </c>
      <c r="E49" t="str">
        <f ca="1">IF(C49="","",Турнир!$A$2&amp;TEXT(B49,"000"))</f>
        <v/>
      </c>
      <c r="F49">
        <f t="shared" si="0"/>
        <v>14</v>
      </c>
      <c r="G49">
        <f t="shared" si="1"/>
        <v>3</v>
      </c>
      <c r="H49" t="str">
        <f t="shared" ca="1" si="2"/>
        <v>Перепелица Виталий</v>
      </c>
      <c r="I49">
        <f t="shared" ca="1" si="3"/>
        <v>1</v>
      </c>
      <c r="J49">
        <f ca="1">IF(OR(H49=0,H49=""),"",SUM(I$1:I49))</f>
        <v>43</v>
      </c>
      <c r="K49">
        <f ca="1">IF(OR(H49=0,H49=""),"",VLOOKUP(H49,База!$A:$I,2,0))</f>
        <v>668</v>
      </c>
      <c r="L49" t="str">
        <f ca="1">IF(K49="","",VLOOKUP(INDIRECT(ADDRESS(F49,IF(Турнир!$B$2&lt;&gt;"С",1,3),,,"Регистрация")),C:E,3,0))</f>
        <v>013</v>
      </c>
    </row>
    <row r="50" spans="1:12" x14ac:dyDescent="0.25">
      <c r="A50" t="str">
        <f>IF(Турнир!$B$2&lt;&gt;"С",IF(Регистрация!A51="","",1),IF(Регистрация!C51="","",1))</f>
        <v/>
      </c>
      <c r="B50" t="str">
        <f>IF(A50="","",SUM(A$1:A50))</f>
        <v/>
      </c>
      <c r="C50" t="str">
        <f ca="1">IF(B50="","",OFFSET(Регистрация!$A$1,ROW(),IF(Турнир!$B$2&lt;&gt;"С",0,2),1,1))</f>
        <v/>
      </c>
      <c r="D50" t="str">
        <f ca="1">IF(B50="","",OFFSET(Регистрация!$A$1,ROW(),1,1,1))</f>
        <v/>
      </c>
      <c r="E50" t="str">
        <f ca="1">IF(C50="","",Турнир!$A$2&amp;TEXT(B50,"000"))</f>
        <v/>
      </c>
      <c r="F50">
        <f t="shared" si="0"/>
        <v>14</v>
      </c>
      <c r="G50">
        <f t="shared" si="1"/>
        <v>4</v>
      </c>
      <c r="H50" t="str">
        <f t="shared" ca="1" si="2"/>
        <v>Крошилова Ирина</v>
      </c>
      <c r="I50">
        <f t="shared" ca="1" si="3"/>
        <v>1</v>
      </c>
      <c r="J50">
        <f ca="1">IF(OR(H50=0,H50=""),"",SUM(I$1:I50))</f>
        <v>44</v>
      </c>
      <c r="K50">
        <f ca="1">IF(OR(H50=0,H50=""),"",VLOOKUP(H50,База!$A:$I,2,0))</f>
        <v>666</v>
      </c>
      <c r="L50" t="str">
        <f ca="1">IF(K50="","",VLOOKUP(INDIRECT(ADDRESS(F50,IF(Турнир!$B$2&lt;&gt;"С",1,3),,,"Регистрация")),C:E,3,0))</f>
        <v>013</v>
      </c>
    </row>
    <row r="51" spans="1:12" x14ac:dyDescent="0.25">
      <c r="A51" t="str">
        <f>IF(Турнир!$B$2&lt;&gt;"С",IF(Регистрация!A52="","",1),IF(Регистрация!C52="","",1))</f>
        <v/>
      </c>
      <c r="B51" t="str">
        <f>IF(A51="","",SUM(A$1:A51))</f>
        <v/>
      </c>
      <c r="C51" t="str">
        <f ca="1">IF(B51="","",OFFSET(Регистрация!$A$1,ROW(),IF(Турнир!$B$2&lt;&gt;"С",0,2),1,1))</f>
        <v/>
      </c>
      <c r="D51" t="str">
        <f ca="1">IF(B51="","",OFFSET(Регистрация!$A$1,ROW(),1,1,1))</f>
        <v/>
      </c>
      <c r="E51" t="str">
        <f ca="1">IF(C51="","",Турнир!$A$2&amp;TEXT(B51,"000"))</f>
        <v/>
      </c>
      <c r="F51">
        <f t="shared" si="0"/>
        <v>14</v>
      </c>
      <c r="G51">
        <f t="shared" si="1"/>
        <v>5</v>
      </c>
      <c r="H51" t="str">
        <f t="shared" ca="1" si="2"/>
        <v>Павлова Ирина</v>
      </c>
      <c r="I51">
        <f t="shared" ca="1" si="3"/>
        <v>1</v>
      </c>
      <c r="J51">
        <f ca="1">IF(OR(H51=0,H51=""),"",SUM(I$1:I51))</f>
        <v>45</v>
      </c>
      <c r="K51">
        <f ca="1">IF(OR(H51=0,H51=""),"",VLOOKUP(H51,База!$A:$I,2,0))</f>
        <v>111</v>
      </c>
      <c r="L51" t="str">
        <f ca="1">IF(K51="","",VLOOKUP(INDIRECT(ADDRESS(F51,IF(Турнир!$B$2&lt;&gt;"С",1,3),,,"Регистрация")),C:E,3,0))</f>
        <v>013</v>
      </c>
    </row>
    <row r="52" spans="1:12" x14ac:dyDescent="0.25">
      <c r="A52" t="str">
        <f>IF(Турнир!$B$2&lt;&gt;"С",IF(Регистрация!A53="","",1),IF(Регистрация!C53="","",1))</f>
        <v/>
      </c>
      <c r="B52" t="str">
        <f>IF(A52="","",SUM(A$1:A52))</f>
        <v/>
      </c>
      <c r="C52" t="str">
        <f ca="1">IF(B52="","",OFFSET(Регистрация!$A$1,ROW(),IF(Турнир!$B$2&lt;&gt;"С",0,2),1,1))</f>
        <v/>
      </c>
      <c r="D52" t="str">
        <f ca="1">IF(B52="","",OFFSET(Регистрация!$A$1,ROW(),1,1,1))</f>
        <v/>
      </c>
      <c r="E52" t="str">
        <f ca="1">IF(C52="","",Турнир!$A$2&amp;TEXT(B52,"000"))</f>
        <v/>
      </c>
      <c r="F52">
        <f t="shared" si="0"/>
        <v>14</v>
      </c>
      <c r="G52">
        <f t="shared" si="1"/>
        <v>6</v>
      </c>
      <c r="H52">
        <f t="shared" ca="1" si="2"/>
        <v>0</v>
      </c>
      <c r="I52">
        <f t="shared" ca="1" si="3"/>
        <v>0</v>
      </c>
      <c r="J52" t="str">
        <f ca="1">IF(OR(H52=0,H52=""),"",SUM(I$1:I52))</f>
        <v/>
      </c>
      <c r="K52" t="str">
        <f ca="1">IF(OR(H52=0,H52=""),"",VLOOKUP(H52,База!$A:$I,2,0))</f>
        <v/>
      </c>
      <c r="L52" t="str">
        <f ca="1">IF(K52="","",VLOOKUP(INDIRECT(ADDRESS(F52,IF(Турнир!$B$2&lt;&gt;"С",1,3),,,"Регистрация")),C:E,3,0))</f>
        <v/>
      </c>
    </row>
    <row r="53" spans="1:12" x14ac:dyDescent="0.25">
      <c r="A53" t="str">
        <f>IF(Турнир!$B$2&lt;&gt;"С",IF(Регистрация!A54="","",1),IF(Регистрация!C54="","",1))</f>
        <v/>
      </c>
      <c r="B53" t="str">
        <f>IF(A53="","",SUM(A$1:A53))</f>
        <v/>
      </c>
      <c r="C53" t="str">
        <f ca="1">IF(B53="","",OFFSET(Регистрация!$A$1,ROW(),IF(Турнир!$B$2&lt;&gt;"С",0,2),1,1))</f>
        <v/>
      </c>
      <c r="D53" t="str">
        <f ca="1">IF(B53="","",OFFSET(Регистрация!$A$1,ROW(),1,1,1))</f>
        <v/>
      </c>
      <c r="E53" t="str">
        <f ca="1">IF(C53="","",Турнир!$A$2&amp;TEXT(B53,"000"))</f>
        <v/>
      </c>
      <c r="F53">
        <f t="shared" si="0"/>
        <v>15</v>
      </c>
      <c r="G53">
        <f t="shared" si="1"/>
        <v>3</v>
      </c>
      <c r="H53" t="str">
        <f t="shared" ca="1" si="2"/>
        <v>Земцов Сергей</v>
      </c>
      <c r="I53">
        <f t="shared" ca="1" si="3"/>
        <v>1</v>
      </c>
      <c r="J53">
        <f ca="1">IF(OR(H53=0,H53=""),"",SUM(I$1:I53))</f>
        <v>46</v>
      </c>
      <c r="K53">
        <f ca="1">IF(OR(H53=0,H53=""),"",VLOOKUP(H53,База!$A:$I,2,0))</f>
        <v>592</v>
      </c>
      <c r="L53" t="str">
        <f ca="1">IF(K53="","",VLOOKUP(INDIRECT(ADDRESS(F53,IF(Турнир!$B$2&lt;&gt;"С",1,3),,,"Регистрация")),C:E,3,0))</f>
        <v>014</v>
      </c>
    </row>
    <row r="54" spans="1:12" x14ac:dyDescent="0.25">
      <c r="A54" t="str">
        <f>IF(Турнир!$B$2&lt;&gt;"С",IF(Регистрация!A55="","",1),IF(Регистрация!C55="","",1))</f>
        <v/>
      </c>
      <c r="B54" t="str">
        <f>IF(A54="","",SUM(A$1:A54))</f>
        <v/>
      </c>
      <c r="C54" t="str">
        <f ca="1">IF(B54="","",OFFSET(Регистрация!$A$1,ROW(),IF(Турнир!$B$2&lt;&gt;"С",0,2),1,1))</f>
        <v/>
      </c>
      <c r="D54" t="str">
        <f ca="1">IF(B54="","",OFFSET(Регистрация!$A$1,ROW(),1,1,1))</f>
        <v/>
      </c>
      <c r="E54" t="str">
        <f ca="1">IF(C54="","",Турнир!$A$2&amp;TEXT(B54,"000"))</f>
        <v/>
      </c>
      <c r="F54">
        <f t="shared" si="0"/>
        <v>15</v>
      </c>
      <c r="G54">
        <f t="shared" si="1"/>
        <v>4</v>
      </c>
      <c r="H54" t="str">
        <f t="shared" ca="1" si="2"/>
        <v>Вдовенко Виталий</v>
      </c>
      <c r="I54">
        <f t="shared" ca="1" si="3"/>
        <v>1</v>
      </c>
      <c r="J54">
        <f ca="1">IF(OR(H54=0,H54=""),"",SUM(I$1:I54))</f>
        <v>47</v>
      </c>
      <c r="K54">
        <f ca="1">IF(OR(H54=0,H54=""),"",VLOOKUP(H54,База!$A:$I,2,0))</f>
        <v>699</v>
      </c>
      <c r="L54" t="str">
        <f ca="1">IF(K54="","",VLOOKUP(INDIRECT(ADDRESS(F54,IF(Турнир!$B$2&lt;&gt;"С",1,3),,,"Регистрация")),C:E,3,0))</f>
        <v>014</v>
      </c>
    </row>
    <row r="55" spans="1:12" x14ac:dyDescent="0.25">
      <c r="A55" t="str">
        <f>IF(Турнир!$B$2&lt;&gt;"С",IF(Регистрация!A56="","",1),IF(Регистрация!C56="","",1))</f>
        <v/>
      </c>
      <c r="B55" t="str">
        <f>IF(A55="","",SUM(A$1:A55))</f>
        <v/>
      </c>
      <c r="C55" t="str">
        <f ca="1">IF(B55="","",OFFSET(Регистрация!$A$1,ROW(),IF(Турнир!$B$2&lt;&gt;"С",0,2),1,1))</f>
        <v/>
      </c>
      <c r="D55" t="str">
        <f ca="1">IF(B55="","",OFFSET(Регистрация!$A$1,ROW(),1,1,1))</f>
        <v/>
      </c>
      <c r="E55" t="str">
        <f ca="1">IF(C55="","",Турнир!$A$2&amp;TEXT(B55,"000"))</f>
        <v/>
      </c>
      <c r="F55">
        <f t="shared" si="0"/>
        <v>15</v>
      </c>
      <c r="G55">
        <f t="shared" si="1"/>
        <v>5</v>
      </c>
      <c r="H55" t="str">
        <f t="shared" ca="1" si="2"/>
        <v>Дружинин Олег</v>
      </c>
      <c r="I55">
        <f t="shared" ca="1" si="3"/>
        <v>1</v>
      </c>
      <c r="J55">
        <f ca="1">IF(OR(H55=0,H55=""),"",SUM(I$1:I55))</f>
        <v>48</v>
      </c>
      <c r="K55">
        <f ca="1">IF(OR(H55=0,H55=""),"",VLOOKUP(H55,База!$A:$I,2,0))</f>
        <v>595</v>
      </c>
      <c r="L55" t="str">
        <f ca="1">IF(K55="","",VLOOKUP(INDIRECT(ADDRESS(F55,IF(Турнир!$B$2&lt;&gt;"С",1,3),,,"Регистрация")),C:E,3,0))</f>
        <v>014</v>
      </c>
    </row>
    <row r="56" spans="1:12" x14ac:dyDescent="0.25">
      <c r="A56" t="str">
        <f>IF(Турнир!$B$2&lt;&gt;"С",IF(Регистрация!A57="","",1),IF(Регистрация!C57="","",1))</f>
        <v/>
      </c>
      <c r="B56" t="str">
        <f>IF(A56="","",SUM(A$1:A56))</f>
        <v/>
      </c>
      <c r="C56" t="str">
        <f ca="1">IF(B56="","",OFFSET(Регистрация!$A$1,ROW(),IF(Турнир!$B$2&lt;&gt;"С",0,2),1,1))</f>
        <v/>
      </c>
      <c r="D56" t="str">
        <f ca="1">IF(B56="","",OFFSET(Регистрация!$A$1,ROW(),1,1,1))</f>
        <v/>
      </c>
      <c r="E56" t="str">
        <f ca="1">IF(C56="","",Турнир!$A$2&amp;TEXT(B56,"000"))</f>
        <v/>
      </c>
      <c r="F56">
        <f t="shared" si="0"/>
        <v>15</v>
      </c>
      <c r="G56">
        <f t="shared" si="1"/>
        <v>6</v>
      </c>
      <c r="H56">
        <f t="shared" ca="1" si="2"/>
        <v>0</v>
      </c>
      <c r="I56">
        <f t="shared" ca="1" si="3"/>
        <v>0</v>
      </c>
      <c r="J56" t="str">
        <f ca="1">IF(OR(H56=0,H56=""),"",SUM(I$1:I56))</f>
        <v/>
      </c>
      <c r="K56" t="str">
        <f ca="1">IF(OR(H56=0,H56=""),"",VLOOKUP(H56,База!$A:$I,2,0))</f>
        <v/>
      </c>
      <c r="L56" t="str">
        <f ca="1">IF(K56="","",VLOOKUP(INDIRECT(ADDRESS(F56,IF(Турнир!$B$2&lt;&gt;"С",1,3),,,"Регистрация")),C:E,3,0))</f>
        <v/>
      </c>
    </row>
    <row r="57" spans="1:12" x14ac:dyDescent="0.25">
      <c r="A57" t="str">
        <f>IF(Турнир!$B$2&lt;&gt;"С",IF(Регистрация!A58="","",1),IF(Регистрация!C58="","",1))</f>
        <v/>
      </c>
      <c r="B57" t="str">
        <f>IF(A57="","",SUM(A$1:A57))</f>
        <v/>
      </c>
      <c r="C57" t="str">
        <f ca="1">IF(B57="","",OFFSET(Регистрация!$A$1,ROW(),IF(Турнир!$B$2&lt;&gt;"С",0,2),1,1))</f>
        <v/>
      </c>
      <c r="D57" t="str">
        <f ca="1">IF(B57="","",OFFSET(Регистрация!$A$1,ROW(),1,1,1))</f>
        <v/>
      </c>
      <c r="E57" t="str">
        <f ca="1">IF(C57="","",Турнир!$A$2&amp;TEXT(B57,"000"))</f>
        <v/>
      </c>
      <c r="F57">
        <f t="shared" si="0"/>
        <v>16</v>
      </c>
      <c r="G57">
        <f t="shared" si="1"/>
        <v>3</v>
      </c>
      <c r="H57" t="str">
        <f t="shared" ca="1" si="2"/>
        <v>Акимов Сергей</v>
      </c>
      <c r="I57">
        <f t="shared" ca="1" si="3"/>
        <v>1</v>
      </c>
      <c r="J57">
        <f ca="1">IF(OR(H57=0,H57=""),"",SUM(I$1:I57))</f>
        <v>49</v>
      </c>
      <c r="K57">
        <f ca="1">IF(OR(H57=0,H57=""),"",VLOOKUP(H57,База!$A:$I,2,0))</f>
        <v>181</v>
      </c>
      <c r="L57" t="str">
        <f ca="1">IF(K57="","",VLOOKUP(INDIRECT(ADDRESS(F57,IF(Турнир!$B$2&lt;&gt;"С",1,3),,,"Регистрация")),C:E,3,0))</f>
        <v>015</v>
      </c>
    </row>
    <row r="58" spans="1:12" x14ac:dyDescent="0.25">
      <c r="A58" t="str">
        <f>IF(Турнир!$B$2&lt;&gt;"С",IF(Регистрация!A59="","",1),IF(Регистрация!C59="","",1))</f>
        <v/>
      </c>
      <c r="B58" t="str">
        <f>IF(A58="","",SUM(A$1:A58))</f>
        <v/>
      </c>
      <c r="C58" t="str">
        <f ca="1">IF(B58="","",OFFSET(Регистрация!$A$1,ROW(),IF(Турнир!$B$2&lt;&gt;"С",0,2),1,1))</f>
        <v/>
      </c>
      <c r="D58" t="str">
        <f ca="1">IF(B58="","",OFFSET(Регистрация!$A$1,ROW(),1,1,1))</f>
        <v/>
      </c>
      <c r="E58" t="str">
        <f ca="1">IF(C58="","",Турнир!$A$2&amp;TEXT(B58,"000"))</f>
        <v/>
      </c>
      <c r="F58">
        <f t="shared" si="0"/>
        <v>16</v>
      </c>
      <c r="G58">
        <f t="shared" si="1"/>
        <v>4</v>
      </c>
      <c r="H58" t="str">
        <f t="shared" ca="1" si="2"/>
        <v>Аниськин Сергей</v>
      </c>
      <c r="I58">
        <f t="shared" ca="1" si="3"/>
        <v>1</v>
      </c>
      <c r="J58">
        <f ca="1">IF(OR(H58=0,H58=""),"",SUM(I$1:I58))</f>
        <v>50</v>
      </c>
      <c r="K58">
        <f ca="1">IF(OR(H58=0,H58=""),"",VLOOKUP(H58,База!$A:$I,2,0))</f>
        <v>5</v>
      </c>
      <c r="L58" t="str">
        <f ca="1">IF(K58="","",VLOOKUP(INDIRECT(ADDRESS(F58,IF(Турнир!$B$2&lt;&gt;"С",1,3),,,"Регистрация")),C:E,3,0))</f>
        <v>015</v>
      </c>
    </row>
    <row r="59" spans="1:12" x14ac:dyDescent="0.25">
      <c r="A59" t="str">
        <f>IF(Турнир!$B$2&lt;&gt;"С",IF(Регистрация!A60="","",1),IF(Регистрация!C60="","",1))</f>
        <v/>
      </c>
      <c r="B59" t="str">
        <f>IF(A59="","",SUM(A$1:A59))</f>
        <v/>
      </c>
      <c r="C59" t="str">
        <f ca="1">IF(B59="","",OFFSET(Регистрация!$A$1,ROW(),IF(Турнир!$B$2&lt;&gt;"С",0,2),1,1))</f>
        <v/>
      </c>
      <c r="D59" t="str">
        <f ca="1">IF(B59="","",OFFSET(Регистрация!$A$1,ROW(),1,1,1))</f>
        <v/>
      </c>
      <c r="E59" t="str">
        <f ca="1">IF(C59="","",Турнир!$A$2&amp;TEXT(B59,"000"))</f>
        <v/>
      </c>
      <c r="F59">
        <f t="shared" si="0"/>
        <v>16</v>
      </c>
      <c r="G59">
        <f t="shared" si="1"/>
        <v>5</v>
      </c>
      <c r="H59" t="str">
        <f t="shared" ca="1" si="2"/>
        <v>Аниськина Эвелина</v>
      </c>
      <c r="I59">
        <f t="shared" ca="1" si="3"/>
        <v>1</v>
      </c>
      <c r="J59">
        <f ca="1">IF(OR(H59=0,H59=""),"",SUM(I$1:I59))</f>
        <v>51</v>
      </c>
      <c r="K59">
        <f ca="1">IF(OR(H59=0,H59=""),"",VLOOKUP(H59,База!$A:$I,2,0))</f>
        <v>687</v>
      </c>
      <c r="L59" t="str">
        <f ca="1">IF(K59="","",VLOOKUP(INDIRECT(ADDRESS(F59,IF(Турнир!$B$2&lt;&gt;"С",1,3),,,"Регистрация")),C:E,3,0))</f>
        <v>015</v>
      </c>
    </row>
    <row r="60" spans="1:12" x14ac:dyDescent="0.25">
      <c r="A60" t="str">
        <f>IF(Турнир!$B$2&lt;&gt;"С",IF(Регистрация!A61="","",1),IF(Регистрация!C61="","",1))</f>
        <v/>
      </c>
      <c r="B60" t="str">
        <f>IF(A60="","",SUM(A$1:A60))</f>
        <v/>
      </c>
      <c r="C60" t="str">
        <f ca="1">IF(B60="","",OFFSET(Регистрация!$A$1,ROW(),IF(Турнир!$B$2&lt;&gt;"С",0,2),1,1))</f>
        <v/>
      </c>
      <c r="D60" t="str">
        <f ca="1">IF(B60="","",OFFSET(Регистрация!$A$1,ROW(),1,1,1))</f>
        <v/>
      </c>
      <c r="E60" t="str">
        <f ca="1">IF(C60="","",Турнир!$A$2&amp;TEXT(B60,"000"))</f>
        <v/>
      </c>
      <c r="F60">
        <f t="shared" si="0"/>
        <v>16</v>
      </c>
      <c r="G60">
        <f t="shared" si="1"/>
        <v>6</v>
      </c>
      <c r="H60" t="str">
        <f t="shared" ca="1" si="2"/>
        <v>Лагутин Алексей</v>
      </c>
      <c r="I60">
        <f t="shared" ca="1" si="3"/>
        <v>1</v>
      </c>
      <c r="J60">
        <f ca="1">IF(OR(H60=0,H60=""),"",SUM(I$1:I60))</f>
        <v>52</v>
      </c>
      <c r="K60">
        <f ca="1">IF(OR(H60=0,H60=""),"",VLOOKUP(H60,База!$A:$I,2,0))</f>
        <v>343</v>
      </c>
      <c r="L60" t="str">
        <f ca="1">IF(K60="","",VLOOKUP(INDIRECT(ADDRESS(F60,IF(Турнир!$B$2&lt;&gt;"С",1,3),,,"Регистрация")),C:E,3,0))</f>
        <v>015</v>
      </c>
    </row>
    <row r="61" spans="1:12" x14ac:dyDescent="0.25">
      <c r="A61" t="str">
        <f>IF(Турнир!$B$2&lt;&gt;"С",IF(Регистрация!A62="","",1),IF(Регистрация!C62="","",1))</f>
        <v/>
      </c>
      <c r="B61" t="str">
        <f>IF(A61="","",SUM(A$1:A61))</f>
        <v/>
      </c>
      <c r="C61" t="str">
        <f ca="1">IF(B61="","",OFFSET(Регистрация!$A$1,ROW(),IF(Турнир!$B$2&lt;&gt;"С",0,2),1,1))</f>
        <v/>
      </c>
      <c r="D61" t="str">
        <f ca="1">IF(B61="","",OFFSET(Регистрация!$A$1,ROW(),1,1,1))</f>
        <v/>
      </c>
      <c r="E61" t="str">
        <f ca="1">IF(C61="","",Турнир!$A$2&amp;TEXT(B61,"000"))</f>
        <v/>
      </c>
      <c r="F61">
        <f t="shared" si="0"/>
        <v>17</v>
      </c>
      <c r="G61">
        <f t="shared" si="1"/>
        <v>3</v>
      </c>
      <c r="H61" t="str">
        <f t="shared" ca="1" si="2"/>
        <v>Корнеевская Анна</v>
      </c>
      <c r="I61">
        <f t="shared" ca="1" si="3"/>
        <v>1</v>
      </c>
      <c r="J61">
        <f ca="1">IF(OR(H61=0,H61=""),"",SUM(I$1:I61))</f>
        <v>53</v>
      </c>
      <c r="K61">
        <f ca="1">IF(OR(H61=0,H61=""),"",VLOOKUP(H61,База!$A:$I,2,0))</f>
        <v>541</v>
      </c>
      <c r="L61" t="str">
        <f ca="1">IF(K61="","",VLOOKUP(INDIRECT(ADDRESS(F61,IF(Турнир!$B$2&lt;&gt;"С",1,3),,,"Регистрация")),C:E,3,0))</f>
        <v>016</v>
      </c>
    </row>
    <row r="62" spans="1:12" x14ac:dyDescent="0.25">
      <c r="A62" t="str">
        <f>IF(Турнир!$B$2&lt;&gt;"С",IF(Регистрация!A63="","",1),IF(Регистрация!C63="","",1))</f>
        <v/>
      </c>
      <c r="B62" t="str">
        <f>IF(A62="","",SUM(A$1:A62))</f>
        <v/>
      </c>
      <c r="C62" t="str">
        <f ca="1">IF(B62="","",OFFSET(Регистрация!$A$1,ROW(),IF(Турнир!$B$2&lt;&gt;"С",0,2),1,1))</f>
        <v/>
      </c>
      <c r="D62" t="str">
        <f ca="1">IF(B62="","",OFFSET(Регистрация!$A$1,ROW(),1,1,1))</f>
        <v/>
      </c>
      <c r="E62" t="str">
        <f ca="1">IF(C62="","",Турнир!$A$2&amp;TEXT(B62,"000"))</f>
        <v/>
      </c>
      <c r="F62">
        <f t="shared" si="0"/>
        <v>17</v>
      </c>
      <c r="G62">
        <f t="shared" si="1"/>
        <v>4</v>
      </c>
      <c r="H62" t="str">
        <f t="shared" ca="1" si="2"/>
        <v>Корнеевский Владимир</v>
      </c>
      <c r="I62">
        <f t="shared" ca="1" si="3"/>
        <v>1</v>
      </c>
      <c r="J62">
        <f ca="1">IF(OR(H62=0,H62=""),"",SUM(I$1:I62))</f>
        <v>54</v>
      </c>
      <c r="K62">
        <f ca="1">IF(OR(H62=0,H62=""),"",VLOOKUP(H62,База!$A:$I,2,0))</f>
        <v>542</v>
      </c>
      <c r="L62" t="str">
        <f ca="1">IF(K62="","",VLOOKUP(INDIRECT(ADDRESS(F62,IF(Турнир!$B$2&lt;&gt;"С",1,3),,,"Регистрация")),C:E,3,0))</f>
        <v>016</v>
      </c>
    </row>
    <row r="63" spans="1:12" x14ac:dyDescent="0.25">
      <c r="A63" t="str">
        <f>IF(Турнир!$B$2&lt;&gt;"С",IF(Регистрация!A64="","",1),IF(Регистрация!C64="","",1))</f>
        <v/>
      </c>
      <c r="B63" t="str">
        <f>IF(A63="","",SUM(A$1:A63))</f>
        <v/>
      </c>
      <c r="C63" t="str">
        <f ca="1">IF(B63="","",OFFSET(Регистрация!$A$1,ROW(),IF(Турнир!$B$2&lt;&gt;"С",0,2),1,1))</f>
        <v/>
      </c>
      <c r="D63" t="str">
        <f ca="1">IF(B63="","",OFFSET(Регистрация!$A$1,ROW(),1,1,1))</f>
        <v/>
      </c>
      <c r="E63" t="str">
        <f ca="1">IF(C63="","",Турнир!$A$2&amp;TEXT(B63,"000"))</f>
        <v/>
      </c>
      <c r="F63">
        <f t="shared" si="0"/>
        <v>17</v>
      </c>
      <c r="G63">
        <f t="shared" si="1"/>
        <v>5</v>
      </c>
      <c r="H63" t="str">
        <f t="shared" ca="1" si="2"/>
        <v>Байкова Елена</v>
      </c>
      <c r="I63">
        <f t="shared" ca="1" si="3"/>
        <v>1</v>
      </c>
      <c r="J63">
        <f ca="1">IF(OR(H63=0,H63=""),"",SUM(I$1:I63))</f>
        <v>55</v>
      </c>
      <c r="K63">
        <f ca="1">IF(OR(H63=0,H63=""),"",VLOOKUP(H63,База!$A:$I,2,0))</f>
        <v>308</v>
      </c>
      <c r="L63" t="str">
        <f ca="1">IF(K63="","",VLOOKUP(INDIRECT(ADDRESS(F63,IF(Турнир!$B$2&lt;&gt;"С",1,3),,,"Регистрация")),C:E,3,0))</f>
        <v>016</v>
      </c>
    </row>
    <row r="64" spans="1:12" x14ac:dyDescent="0.25">
      <c r="A64" t="str">
        <f>IF(Турнир!$B$2&lt;&gt;"С",IF(Регистрация!A65="","",1),IF(Регистрация!C65="","",1))</f>
        <v/>
      </c>
      <c r="B64" t="str">
        <f>IF(A64="","",SUM(A$1:A64))</f>
        <v/>
      </c>
      <c r="C64" t="str">
        <f ca="1">IF(B64="","",OFFSET(Регистрация!$A$1,ROW(),IF(Турнир!$B$2&lt;&gt;"С",0,2),1,1))</f>
        <v/>
      </c>
      <c r="D64" t="str">
        <f ca="1">IF(B64="","",OFFSET(Регистрация!$A$1,ROW(),1,1,1))</f>
        <v/>
      </c>
      <c r="E64" t="str">
        <f ca="1">IF(C64="","",Турнир!$A$2&amp;TEXT(B64,"000"))</f>
        <v/>
      </c>
      <c r="F64">
        <f t="shared" si="0"/>
        <v>17</v>
      </c>
      <c r="G64">
        <f t="shared" si="1"/>
        <v>6</v>
      </c>
      <c r="H64">
        <f t="shared" ca="1" si="2"/>
        <v>0</v>
      </c>
      <c r="I64">
        <f t="shared" ca="1" si="3"/>
        <v>0</v>
      </c>
      <c r="J64" t="str">
        <f ca="1">IF(OR(H64=0,H64=""),"",SUM(I$1:I64))</f>
        <v/>
      </c>
      <c r="K64" t="str">
        <f ca="1">IF(OR(H64=0,H64=""),"",VLOOKUP(H64,База!$A:$I,2,0))</f>
        <v/>
      </c>
      <c r="L64" t="str">
        <f ca="1">IF(K64="","",VLOOKUP(INDIRECT(ADDRESS(F64,IF(Турнир!$B$2&lt;&gt;"С",1,3),,,"Регистрация")),C:E,3,0))</f>
        <v/>
      </c>
    </row>
    <row r="65" spans="1:12" x14ac:dyDescent="0.25">
      <c r="A65" t="str">
        <f>IF(Турнир!$B$2&lt;&gt;"С",IF(Регистрация!A66="","",1),IF(Регистрация!C66="","",1))</f>
        <v/>
      </c>
      <c r="B65" t="str">
        <f>IF(A65="","",SUM(A$1:A65))</f>
        <v/>
      </c>
      <c r="C65" t="str">
        <f ca="1">IF(B65="","",OFFSET(Регистрация!$A$1,ROW(),IF(Турнир!$B$2&lt;&gt;"С",0,2),1,1))</f>
        <v/>
      </c>
      <c r="D65" t="str">
        <f ca="1">IF(B65="","",OFFSET(Регистрация!$A$1,ROW(),1,1,1))</f>
        <v/>
      </c>
      <c r="E65" t="str">
        <f ca="1">IF(C65="","",Турнир!$A$2&amp;TEXT(B65,"000"))</f>
        <v/>
      </c>
      <c r="F65">
        <f t="shared" si="0"/>
        <v>18</v>
      </c>
      <c r="G65">
        <f t="shared" si="1"/>
        <v>3</v>
      </c>
      <c r="H65" t="str">
        <f t="shared" ca="1" si="2"/>
        <v>Африканов Андрей</v>
      </c>
      <c r="I65">
        <f t="shared" ca="1" si="3"/>
        <v>1</v>
      </c>
      <c r="J65">
        <f ca="1">IF(OR(H65=0,H65=""),"",SUM(I$1:I65))</f>
        <v>56</v>
      </c>
      <c r="K65">
        <f ca="1">IF(OR(H65=0,H65=""),"",VLOOKUP(H65,База!$A:$I,2,0))</f>
        <v>655</v>
      </c>
      <c r="L65" t="str">
        <f ca="1">IF(K65="","",VLOOKUP(INDIRECT(ADDRESS(F65,IF(Турнир!$B$2&lt;&gt;"С",1,3),,,"Регистрация")),C:E,3,0))</f>
        <v>017</v>
      </c>
    </row>
    <row r="66" spans="1:12" x14ac:dyDescent="0.25">
      <c r="A66" t="str">
        <f>IF(Турнир!$B$2&lt;&gt;"С",IF(Регистрация!A67="","",1),IF(Регистрация!C67="","",1))</f>
        <v/>
      </c>
      <c r="B66" t="str">
        <f>IF(A66="","",SUM(A$1:A66))</f>
        <v/>
      </c>
      <c r="C66" t="str">
        <f ca="1">IF(B66="","",OFFSET(Регистрация!$A$1,ROW(),IF(Турнир!$B$2&lt;&gt;"С",0,2),1,1))</f>
        <v/>
      </c>
      <c r="D66" t="str">
        <f ca="1">IF(B66="","",OFFSET(Регистрация!$A$1,ROW(),1,1,1))</f>
        <v/>
      </c>
      <c r="E66" t="str">
        <f ca="1">IF(C66="","",Турнир!$A$2&amp;TEXT(B66,"000"))</f>
        <v/>
      </c>
      <c r="F66">
        <f t="shared" ref="F66:F129" si="4">QUOTIENT(ROW()+7,4)</f>
        <v>18</v>
      </c>
      <c r="G66">
        <f t="shared" ref="G66:G129" si="5">MOD(ROW()-1,4)+3</f>
        <v>4</v>
      </c>
      <c r="H66" t="str">
        <f t="shared" ref="H66:H129" ca="1" si="6">INDIRECT(ADDRESS(F66,G66,,,"Регистрация"))</f>
        <v>Калинин Виталий</v>
      </c>
      <c r="I66">
        <f t="shared" ref="I66:I129" ca="1" si="7">IF(OR(H66=0,H66=""),0,1)</f>
        <v>1</v>
      </c>
      <c r="J66">
        <f ca="1">IF(OR(H66=0,H66=""),"",SUM(I$1:I66))</f>
        <v>57</v>
      </c>
      <c r="K66">
        <f ca="1">IF(OR(H66=0,H66=""),"",VLOOKUP(H66,База!$A:$I,2,0))</f>
        <v>57</v>
      </c>
      <c r="L66" t="str">
        <f ca="1">IF(K66="","",VLOOKUP(INDIRECT(ADDRESS(F66,IF(Турнир!$B$2&lt;&gt;"С",1,3),,,"Регистрация")),C:E,3,0))</f>
        <v>017</v>
      </c>
    </row>
    <row r="67" spans="1:12" x14ac:dyDescent="0.25">
      <c r="A67" t="str">
        <f>IF(Турнир!$B$2&lt;&gt;"С",IF(Регистрация!A68="","",1),IF(Регистрация!C68="","",1))</f>
        <v/>
      </c>
      <c r="B67" t="str">
        <f>IF(A67="","",SUM(A$1:A67))</f>
        <v/>
      </c>
      <c r="C67" t="str">
        <f ca="1">IF(B67="","",OFFSET(Регистрация!$A$1,ROW(),IF(Турнир!$B$2&lt;&gt;"С",0,2),1,1))</f>
        <v/>
      </c>
      <c r="D67" t="str">
        <f ca="1">IF(B67="","",OFFSET(Регистрация!$A$1,ROW(),1,1,1))</f>
        <v/>
      </c>
      <c r="E67" t="str">
        <f ca="1">IF(C67="","",Турнир!$A$2&amp;TEXT(B67,"000"))</f>
        <v/>
      </c>
      <c r="F67">
        <f t="shared" si="4"/>
        <v>18</v>
      </c>
      <c r="G67">
        <f t="shared" si="5"/>
        <v>5</v>
      </c>
      <c r="H67" t="str">
        <f t="shared" ca="1" si="6"/>
        <v>Капран Сергей</v>
      </c>
      <c r="I67">
        <f t="shared" ca="1" si="7"/>
        <v>1</v>
      </c>
      <c r="J67">
        <f ca="1">IF(OR(H67=0,H67=""),"",SUM(I$1:I67))</f>
        <v>58</v>
      </c>
      <c r="K67">
        <f ca="1">IF(OR(H67=0,H67=""),"",VLOOKUP(H67,База!$A:$I,2,0))</f>
        <v>239</v>
      </c>
      <c r="L67" t="str">
        <f ca="1">IF(K67="","",VLOOKUP(INDIRECT(ADDRESS(F67,IF(Турнир!$B$2&lt;&gt;"С",1,3),,,"Регистрация")),C:E,3,0))</f>
        <v>017</v>
      </c>
    </row>
    <row r="68" spans="1:12" x14ac:dyDescent="0.25">
      <c r="A68" t="str">
        <f>IF(Турнир!$B$2&lt;&gt;"С",IF(Регистрация!A69="","",1),IF(Регистрация!C69="","",1))</f>
        <v/>
      </c>
      <c r="B68" t="str">
        <f>IF(A68="","",SUM(A$1:A68))</f>
        <v/>
      </c>
      <c r="C68" t="str">
        <f ca="1">IF(B68="","",OFFSET(Регистрация!$A$1,ROW(),IF(Турнир!$B$2&lt;&gt;"С",0,2),1,1))</f>
        <v/>
      </c>
      <c r="D68" t="str">
        <f ca="1">IF(B68="","",OFFSET(Регистрация!$A$1,ROW(),1,1,1))</f>
        <v/>
      </c>
      <c r="E68" t="str">
        <f ca="1">IF(C68="","",Турнир!$A$2&amp;TEXT(B68,"000"))</f>
        <v/>
      </c>
      <c r="F68">
        <f t="shared" si="4"/>
        <v>18</v>
      </c>
      <c r="G68">
        <f t="shared" si="5"/>
        <v>6</v>
      </c>
      <c r="H68" t="str">
        <f t="shared" ca="1" si="6"/>
        <v>Колпаков Петр</v>
      </c>
      <c r="I68">
        <f t="shared" ca="1" si="7"/>
        <v>1</v>
      </c>
      <c r="J68">
        <f ca="1">IF(OR(H68=0,H68=""),"",SUM(I$1:I68))</f>
        <v>59</v>
      </c>
      <c r="K68">
        <f ca="1">IF(OR(H68=0,H68=""),"",VLOOKUP(H68,База!$A:$I,2,0))</f>
        <v>65</v>
      </c>
      <c r="L68" t="str">
        <f ca="1">IF(K68="","",VLOOKUP(INDIRECT(ADDRESS(F68,IF(Турнир!$B$2&lt;&gt;"С",1,3),,,"Регистрация")),C:E,3,0))</f>
        <v>017</v>
      </c>
    </row>
    <row r="69" spans="1:12" x14ac:dyDescent="0.25">
      <c r="A69" t="str">
        <f>IF(Турнир!$B$2&lt;&gt;"С",IF(Регистрация!A70="","",1),IF(Регистрация!C70="","",1))</f>
        <v/>
      </c>
      <c r="B69" t="str">
        <f>IF(A69="","",SUM(A$1:A69))</f>
        <v/>
      </c>
      <c r="C69" t="str">
        <f ca="1">IF(B69="","",OFFSET(Регистрация!$A$1,ROW(),IF(Турнир!$B$2&lt;&gt;"С",0,2),1,1))</f>
        <v/>
      </c>
      <c r="D69" t="str">
        <f ca="1">IF(B69="","",OFFSET(Регистрация!$A$1,ROW(),1,1,1))</f>
        <v/>
      </c>
      <c r="E69" t="str">
        <f ca="1">IF(C69="","",Турнир!$A$2&amp;TEXT(B69,"000"))</f>
        <v/>
      </c>
      <c r="F69">
        <f t="shared" si="4"/>
        <v>19</v>
      </c>
      <c r="G69">
        <f t="shared" si="5"/>
        <v>3</v>
      </c>
      <c r="H69" t="str">
        <f t="shared" ca="1" si="6"/>
        <v>Гришков Сергей</v>
      </c>
      <c r="I69">
        <f t="shared" ca="1" si="7"/>
        <v>1</v>
      </c>
      <c r="J69">
        <f ca="1">IF(OR(H69=0,H69=""),"",SUM(I$1:I69))</f>
        <v>60</v>
      </c>
      <c r="K69">
        <f ca="1">IF(OR(H69=0,H69=""),"",VLOOKUP(H69,База!$A:$I,2,0))</f>
        <v>34</v>
      </c>
      <c r="L69" t="str">
        <f ca="1">IF(K69="","",VLOOKUP(INDIRECT(ADDRESS(F69,IF(Турнир!$B$2&lt;&gt;"С",1,3),,,"Регистрация")),C:E,3,0))</f>
        <v>018</v>
      </c>
    </row>
    <row r="70" spans="1:12" x14ac:dyDescent="0.25">
      <c r="A70" t="str">
        <f>IF(Турнир!$B$2&lt;&gt;"С",IF(Регистрация!A71="","",1),IF(Регистрация!C71="","",1))</f>
        <v/>
      </c>
      <c r="B70" t="str">
        <f>IF(A70="","",SUM(A$1:A70))</f>
        <v/>
      </c>
      <c r="C70" t="str">
        <f ca="1">IF(B70="","",OFFSET(Регистрация!$A$1,ROW(),IF(Турнир!$B$2&lt;&gt;"С",0,2),1,1))</f>
        <v/>
      </c>
      <c r="D70" t="str">
        <f ca="1">IF(B70="","",OFFSET(Регистрация!$A$1,ROW(),1,1,1))</f>
        <v/>
      </c>
      <c r="E70" t="str">
        <f ca="1">IF(C70="","",Турнир!$A$2&amp;TEXT(B70,"000"))</f>
        <v/>
      </c>
      <c r="F70">
        <f t="shared" si="4"/>
        <v>19</v>
      </c>
      <c r="G70">
        <f t="shared" si="5"/>
        <v>4</v>
      </c>
      <c r="H70" t="str">
        <f t="shared" ca="1" si="6"/>
        <v>Дурынчев Евгений</v>
      </c>
      <c r="I70">
        <f t="shared" ca="1" si="7"/>
        <v>1</v>
      </c>
      <c r="J70">
        <f ca="1">IF(OR(H70=0,H70=""),"",SUM(I$1:I70))</f>
        <v>61</v>
      </c>
      <c r="K70">
        <f ca="1">IF(OR(H70=0,H70=""),"",VLOOKUP(H70,База!$A:$I,2,0))</f>
        <v>45</v>
      </c>
      <c r="L70" t="str">
        <f ca="1">IF(K70="","",VLOOKUP(INDIRECT(ADDRESS(F70,IF(Турнир!$B$2&lt;&gt;"С",1,3),,,"Регистрация")),C:E,3,0))</f>
        <v>018</v>
      </c>
    </row>
    <row r="71" spans="1:12" x14ac:dyDescent="0.25">
      <c r="A71" t="str">
        <f>IF(Турнир!$B$2&lt;&gt;"С",IF(Регистрация!A72="","",1),IF(Регистрация!C72="","",1))</f>
        <v/>
      </c>
      <c r="B71" t="str">
        <f>IF(A71="","",SUM(A$1:A71))</f>
        <v/>
      </c>
      <c r="C71" t="str">
        <f ca="1">IF(B71="","",OFFSET(Регистрация!$A$1,ROW(),IF(Турнир!$B$2&lt;&gt;"С",0,2),1,1))</f>
        <v/>
      </c>
      <c r="D71" t="str">
        <f ca="1">IF(B71="","",OFFSET(Регистрация!$A$1,ROW(),1,1,1))</f>
        <v/>
      </c>
      <c r="E71" t="str">
        <f ca="1">IF(C71="","",Турнир!$A$2&amp;TEXT(B71,"000"))</f>
        <v/>
      </c>
      <c r="F71">
        <f t="shared" si="4"/>
        <v>19</v>
      </c>
      <c r="G71">
        <f t="shared" si="5"/>
        <v>5</v>
      </c>
      <c r="H71" t="str">
        <f t="shared" ca="1" si="6"/>
        <v>Кривулин Виталий</v>
      </c>
      <c r="I71">
        <f t="shared" ca="1" si="7"/>
        <v>1</v>
      </c>
      <c r="J71">
        <f ca="1">IF(OR(H71=0,H71=""),"",SUM(I$1:I71))</f>
        <v>62</v>
      </c>
      <c r="K71">
        <f ca="1">IF(OR(H71=0,H71=""),"",VLOOKUP(H71,База!$A:$I,2,0))</f>
        <v>76</v>
      </c>
      <c r="L71" t="str">
        <f ca="1">IF(K71="","",VLOOKUP(INDIRECT(ADDRESS(F71,IF(Турнир!$B$2&lt;&gt;"С",1,3),,,"Регистрация")),C:E,3,0))</f>
        <v>018</v>
      </c>
    </row>
    <row r="72" spans="1:12" x14ac:dyDescent="0.25">
      <c r="A72" t="str">
        <f>IF(Турнир!$B$2&lt;&gt;"С",IF(Регистрация!A73="","",1),IF(Регистрация!C73="","",1))</f>
        <v/>
      </c>
      <c r="B72" t="str">
        <f>IF(A72="","",SUM(A$1:A72))</f>
        <v/>
      </c>
      <c r="C72" t="str">
        <f ca="1">IF(B72="","",OFFSET(Регистрация!$A$1,ROW(),IF(Турнир!$B$2&lt;&gt;"С",0,2),1,1))</f>
        <v/>
      </c>
      <c r="D72" t="str">
        <f ca="1">IF(B72="","",OFFSET(Регистрация!$A$1,ROW(),1,1,1))</f>
        <v/>
      </c>
      <c r="E72" t="str">
        <f ca="1">IF(C72="","",Турнир!$A$2&amp;TEXT(B72,"000"))</f>
        <v/>
      </c>
      <c r="F72">
        <f t="shared" si="4"/>
        <v>19</v>
      </c>
      <c r="G72">
        <f t="shared" si="5"/>
        <v>6</v>
      </c>
      <c r="H72" t="str">
        <f t="shared" ca="1" si="6"/>
        <v>Стрельчук Дмитрий</v>
      </c>
      <c r="I72">
        <f t="shared" ca="1" si="7"/>
        <v>1</v>
      </c>
      <c r="J72">
        <f ca="1">IF(OR(H72=0,H72=""),"",SUM(I$1:I72))</f>
        <v>63</v>
      </c>
      <c r="K72">
        <f ca="1">IF(OR(H72=0,H72=""),"",VLOOKUP(H72,База!$A:$I,2,0))</f>
        <v>142</v>
      </c>
      <c r="L72" t="str">
        <f ca="1">IF(K72="","",VLOOKUP(INDIRECT(ADDRESS(F72,IF(Турнир!$B$2&lt;&gt;"С",1,3),,,"Регистрация")),C:E,3,0))</f>
        <v>018</v>
      </c>
    </row>
    <row r="73" spans="1:12" x14ac:dyDescent="0.25">
      <c r="A73" t="str">
        <f>IF(Турнир!$B$2&lt;&gt;"С",IF(Регистрация!A74="","",1),IF(Регистрация!C74="","",1))</f>
        <v/>
      </c>
      <c r="B73" t="str">
        <f>IF(A73="","",SUM(A$1:A73))</f>
        <v/>
      </c>
      <c r="C73" t="str">
        <f ca="1">IF(B73="","",OFFSET(Регистрация!$A$1,ROW(),IF(Турнир!$B$2&lt;&gt;"С",0,2),1,1))</f>
        <v/>
      </c>
      <c r="D73" t="str">
        <f ca="1">IF(B73="","",OFFSET(Регистрация!$A$1,ROW(),1,1,1))</f>
        <v/>
      </c>
      <c r="E73" t="str">
        <f ca="1">IF(C73="","",Турнир!$A$2&amp;TEXT(B73,"000"))</f>
        <v/>
      </c>
      <c r="F73">
        <f t="shared" si="4"/>
        <v>20</v>
      </c>
      <c r="G73">
        <f t="shared" si="5"/>
        <v>3</v>
      </c>
      <c r="H73" t="str">
        <f t="shared" ca="1" si="6"/>
        <v>Акаемова Екатерина</v>
      </c>
      <c r="I73">
        <f t="shared" ca="1" si="7"/>
        <v>1</v>
      </c>
      <c r="J73">
        <f ca="1">IF(OR(H73=0,H73=""),"",SUM(I$1:I73))</f>
        <v>64</v>
      </c>
      <c r="K73">
        <f ca="1">IF(OR(H73=0,H73=""),"",VLOOKUP(H73,База!$A:$I,2,0))</f>
        <v>603</v>
      </c>
      <c r="L73" t="str">
        <f ca="1">IF(K73="","",VLOOKUP(INDIRECT(ADDRESS(F73,IF(Турнир!$B$2&lt;&gt;"С",1,3),,,"Регистрация")),C:E,3,0))</f>
        <v>019</v>
      </c>
    </row>
    <row r="74" spans="1:12" x14ac:dyDescent="0.25">
      <c r="A74" t="str">
        <f>IF(Турнир!$B$2&lt;&gt;"С",IF(Регистрация!A75="","",1),IF(Регистрация!C75="","",1))</f>
        <v/>
      </c>
      <c r="B74" t="str">
        <f>IF(A74="","",SUM(A$1:A74))</f>
        <v/>
      </c>
      <c r="C74" t="str">
        <f ca="1">IF(B74="","",OFFSET(Регистрация!$A$1,ROW(),IF(Турнир!$B$2&lt;&gt;"С",0,2),1,1))</f>
        <v/>
      </c>
      <c r="D74" t="str">
        <f ca="1">IF(B74="","",OFFSET(Регистрация!$A$1,ROW(),1,1,1))</f>
        <v/>
      </c>
      <c r="E74" t="str">
        <f ca="1">IF(C74="","",Турнир!$A$2&amp;TEXT(B74,"000"))</f>
        <v/>
      </c>
      <c r="F74">
        <f t="shared" si="4"/>
        <v>20</v>
      </c>
      <c r="G74">
        <f t="shared" si="5"/>
        <v>4</v>
      </c>
      <c r="H74" t="str">
        <f t="shared" ca="1" si="6"/>
        <v>Акаемов Николай</v>
      </c>
      <c r="I74">
        <f t="shared" ca="1" si="7"/>
        <v>1</v>
      </c>
      <c r="J74">
        <f ca="1">IF(OR(H74=0,H74=""),"",SUM(I$1:I74))</f>
        <v>65</v>
      </c>
      <c r="K74">
        <f ca="1">IF(OR(H74=0,H74=""),"",VLOOKUP(H74,База!$A:$I,2,0))</f>
        <v>202</v>
      </c>
      <c r="L74" t="str">
        <f ca="1">IF(K74="","",VLOOKUP(INDIRECT(ADDRESS(F74,IF(Турнир!$B$2&lt;&gt;"С",1,3),,,"Регистрация")),C:E,3,0))</f>
        <v>019</v>
      </c>
    </row>
    <row r="75" spans="1:12" x14ac:dyDescent="0.25">
      <c r="A75" t="str">
        <f>IF(Турнир!$B$2&lt;&gt;"С",IF(Регистрация!A76="","",1),IF(Регистрация!C76="","",1))</f>
        <v/>
      </c>
      <c r="B75" t="str">
        <f>IF(A75="","",SUM(A$1:A75))</f>
        <v/>
      </c>
      <c r="C75" t="str">
        <f ca="1">IF(B75="","",OFFSET(Регистрация!$A$1,ROW(),IF(Турнир!$B$2&lt;&gt;"С",0,2),1,1))</f>
        <v/>
      </c>
      <c r="D75" t="str">
        <f ca="1">IF(B75="","",OFFSET(Регистрация!$A$1,ROW(),1,1,1))</f>
        <v/>
      </c>
      <c r="E75" t="str">
        <f ca="1">IF(C75="","",Турнир!$A$2&amp;TEXT(B75,"000"))</f>
        <v/>
      </c>
      <c r="F75">
        <f t="shared" si="4"/>
        <v>20</v>
      </c>
      <c r="G75">
        <f t="shared" si="5"/>
        <v>5</v>
      </c>
      <c r="H75" t="str">
        <f t="shared" ca="1" si="6"/>
        <v>Петров Степан</v>
      </c>
      <c r="I75">
        <f t="shared" ca="1" si="7"/>
        <v>1</v>
      </c>
      <c r="J75">
        <f ca="1">IF(OR(H75=0,H75=""),"",SUM(I$1:I75))</f>
        <v>66</v>
      </c>
      <c r="K75">
        <f ca="1">IF(OR(H75=0,H75=""),"",VLOOKUP(H75,База!$A:$I,2,0))</f>
        <v>448</v>
      </c>
      <c r="L75" t="str">
        <f ca="1">IF(K75="","",VLOOKUP(INDIRECT(ADDRESS(F75,IF(Турнир!$B$2&lt;&gt;"С",1,3),,,"Регистрация")),C:E,3,0))</f>
        <v>019</v>
      </c>
    </row>
    <row r="76" spans="1:12" x14ac:dyDescent="0.25">
      <c r="A76" t="str">
        <f>IF(Турнир!$B$2&lt;&gt;"С",IF(Регистрация!A77="","",1),IF(Регистрация!C77="","",1))</f>
        <v/>
      </c>
      <c r="B76" t="str">
        <f>IF(A76="","",SUM(A$1:A76))</f>
        <v/>
      </c>
      <c r="C76" t="str">
        <f ca="1">IF(B76="","",OFFSET(Регистрация!$A$1,ROW(),IF(Турнир!$B$2&lt;&gt;"С",0,2),1,1))</f>
        <v/>
      </c>
      <c r="D76" t="str">
        <f ca="1">IF(B76="","",OFFSET(Регистрация!$A$1,ROW(),1,1,1))</f>
        <v/>
      </c>
      <c r="E76" t="str">
        <f ca="1">IF(C76="","",Турнир!$A$2&amp;TEXT(B76,"000"))</f>
        <v/>
      </c>
      <c r="F76">
        <f t="shared" si="4"/>
        <v>20</v>
      </c>
      <c r="G76">
        <f t="shared" si="5"/>
        <v>6</v>
      </c>
      <c r="H76">
        <f t="shared" ca="1" si="6"/>
        <v>0</v>
      </c>
      <c r="I76">
        <f t="shared" ca="1" si="7"/>
        <v>0</v>
      </c>
      <c r="J76" t="str">
        <f ca="1">IF(OR(H76=0,H76=""),"",SUM(I$1:I76))</f>
        <v/>
      </c>
      <c r="K76" t="str">
        <f ca="1">IF(OR(H76=0,H76=""),"",VLOOKUP(H76,База!$A:$I,2,0))</f>
        <v/>
      </c>
      <c r="L76" t="str">
        <f ca="1">IF(K76="","",VLOOKUP(INDIRECT(ADDRESS(F76,IF(Турнир!$B$2&lt;&gt;"С",1,3),,,"Регистрация")),C:E,3,0))</f>
        <v/>
      </c>
    </row>
    <row r="77" spans="1:12" x14ac:dyDescent="0.25">
      <c r="A77" t="str">
        <f>IF(Турнир!$B$2&lt;&gt;"С",IF(Регистрация!A78="","",1),IF(Регистрация!C78="","",1))</f>
        <v/>
      </c>
      <c r="B77" t="str">
        <f>IF(A77="","",SUM(A$1:A77))</f>
        <v/>
      </c>
      <c r="C77" t="str">
        <f ca="1">IF(B77="","",OFFSET(Регистрация!$A$1,ROW(),IF(Турнир!$B$2&lt;&gt;"С",0,2),1,1))</f>
        <v/>
      </c>
      <c r="D77" t="str">
        <f ca="1">IF(B77="","",OFFSET(Регистрация!$A$1,ROW(),1,1,1))</f>
        <v/>
      </c>
      <c r="E77" t="str">
        <f ca="1">IF(C77="","",Турнир!$A$2&amp;TEXT(B77,"000"))</f>
        <v/>
      </c>
      <c r="F77">
        <f t="shared" si="4"/>
        <v>21</v>
      </c>
      <c r="G77">
        <f t="shared" si="5"/>
        <v>3</v>
      </c>
      <c r="H77" t="str">
        <f t="shared" ca="1" si="6"/>
        <v>Бублик Татьяна</v>
      </c>
      <c r="I77">
        <f t="shared" ca="1" si="7"/>
        <v>1</v>
      </c>
      <c r="J77">
        <f ca="1">IF(OR(H77=0,H77=""),"",SUM(I$1:I77))</f>
        <v>67</v>
      </c>
      <c r="K77">
        <f ca="1">IF(OR(H77=0,H77=""),"",VLOOKUP(H77,База!$A:$I,2,0))</f>
        <v>557</v>
      </c>
      <c r="L77" t="str">
        <f ca="1">IF(K77="","",VLOOKUP(INDIRECT(ADDRESS(F77,IF(Турнир!$B$2&lt;&gt;"С",1,3),,,"Регистрация")),C:E,3,0))</f>
        <v>020</v>
      </c>
    </row>
    <row r="78" spans="1:12" x14ac:dyDescent="0.25">
      <c r="A78" t="str">
        <f>IF(Турнир!$B$2&lt;&gt;"С",IF(Регистрация!A79="","",1),IF(Регистрация!C79="","",1))</f>
        <v/>
      </c>
      <c r="B78" t="str">
        <f>IF(A78="","",SUM(A$1:A78))</f>
        <v/>
      </c>
      <c r="C78" t="str">
        <f ca="1">IF(B78="","",OFFSET(Регистрация!$A$1,ROW(),IF(Турнир!$B$2&lt;&gt;"С",0,2),1,1))</f>
        <v/>
      </c>
      <c r="D78" t="str">
        <f ca="1">IF(B78="","",OFFSET(Регистрация!$A$1,ROW(),1,1,1))</f>
        <v/>
      </c>
      <c r="E78" t="str">
        <f ca="1">IF(C78="","",Турнир!$A$2&amp;TEXT(B78,"000"))</f>
        <v/>
      </c>
      <c r="F78">
        <f t="shared" si="4"/>
        <v>21</v>
      </c>
      <c r="G78">
        <f t="shared" si="5"/>
        <v>4</v>
      </c>
      <c r="H78" t="str">
        <f t="shared" ca="1" si="6"/>
        <v>Рязанская Любовь</v>
      </c>
      <c r="I78">
        <f t="shared" ca="1" si="7"/>
        <v>1</v>
      </c>
      <c r="J78">
        <f ca="1">IF(OR(H78=0,H78=""),"",SUM(I$1:I78))</f>
        <v>68</v>
      </c>
      <c r="K78">
        <f ca="1">IF(OR(H78=0,H78=""),"",VLOOKUP(H78,База!$A:$I,2,0))</f>
        <v>447</v>
      </c>
      <c r="L78" t="str">
        <f ca="1">IF(K78="","",VLOOKUP(INDIRECT(ADDRESS(F78,IF(Турнир!$B$2&lt;&gt;"С",1,3),,,"Регистрация")),C:E,3,0))</f>
        <v>020</v>
      </c>
    </row>
    <row r="79" spans="1:12" x14ac:dyDescent="0.25">
      <c r="A79" t="str">
        <f>IF(Турнир!$B$2&lt;&gt;"С",IF(Регистрация!A80="","",1),IF(Регистрация!C80="","",1))</f>
        <v/>
      </c>
      <c r="B79" t="str">
        <f>IF(A79="","",SUM(A$1:A79))</f>
        <v/>
      </c>
      <c r="C79" t="str">
        <f ca="1">IF(B79="","",OFFSET(Регистрация!$A$1,ROW(),IF(Турнир!$B$2&lt;&gt;"С",0,2),1,1))</f>
        <v/>
      </c>
      <c r="D79" t="str">
        <f ca="1">IF(B79="","",OFFSET(Регистрация!$A$1,ROW(),1,1,1))</f>
        <v/>
      </c>
      <c r="E79" t="str">
        <f ca="1">IF(C79="","",Турнир!$A$2&amp;TEXT(B79,"000"))</f>
        <v/>
      </c>
      <c r="F79">
        <f t="shared" si="4"/>
        <v>21</v>
      </c>
      <c r="G79">
        <f t="shared" si="5"/>
        <v>5</v>
      </c>
      <c r="H79" t="str">
        <f t="shared" ca="1" si="6"/>
        <v>Скляр Светлана</v>
      </c>
      <c r="I79">
        <f t="shared" ca="1" si="7"/>
        <v>1</v>
      </c>
      <c r="J79">
        <f ca="1">IF(OR(H79=0,H79=""),"",SUM(I$1:I79))</f>
        <v>69</v>
      </c>
      <c r="K79">
        <f ca="1">IF(OR(H79=0,H79=""),"",VLOOKUP(H79,База!$A:$I,2,0))</f>
        <v>405</v>
      </c>
      <c r="L79" t="str">
        <f ca="1">IF(K79="","",VLOOKUP(INDIRECT(ADDRESS(F79,IF(Турнир!$B$2&lt;&gt;"С",1,3),,,"Регистрация")),C:E,3,0))</f>
        <v>020</v>
      </c>
    </row>
    <row r="80" spans="1:12" x14ac:dyDescent="0.25">
      <c r="A80" t="str">
        <f>IF(Турнир!$B$2&lt;&gt;"С",IF(Регистрация!A81="","",1),IF(Регистрация!C81="","",1))</f>
        <v/>
      </c>
      <c r="B80" t="str">
        <f>IF(A80="","",SUM(A$1:A80))</f>
        <v/>
      </c>
      <c r="C80" t="str">
        <f ca="1">IF(B80="","",OFFSET(Регистрация!$A$1,ROW(),IF(Турнир!$B$2&lt;&gt;"С",0,2),1,1))</f>
        <v/>
      </c>
      <c r="D80" t="str">
        <f ca="1">IF(B80="","",OFFSET(Регистрация!$A$1,ROW(),1,1,1))</f>
        <v/>
      </c>
      <c r="E80" t="str">
        <f ca="1">IF(C80="","",Турнир!$A$2&amp;TEXT(B80,"000"))</f>
        <v/>
      </c>
      <c r="F80">
        <f t="shared" si="4"/>
        <v>21</v>
      </c>
      <c r="G80">
        <f t="shared" si="5"/>
        <v>6</v>
      </c>
      <c r="H80" t="str">
        <f t="shared" ca="1" si="6"/>
        <v>Тимченко Виктор</v>
      </c>
      <c r="I80">
        <f t="shared" ca="1" si="7"/>
        <v>1</v>
      </c>
      <c r="J80">
        <f ca="1">IF(OR(H80=0,H80=""),"",SUM(I$1:I80))</f>
        <v>70</v>
      </c>
      <c r="K80">
        <f ca="1">IF(OR(H80=0,H80=""),"",VLOOKUP(H80,База!$A:$I,2,0))</f>
        <v>457</v>
      </c>
      <c r="L80" t="str">
        <f ca="1">IF(K80="","",VLOOKUP(INDIRECT(ADDRESS(F80,IF(Турнир!$B$2&lt;&gt;"С",1,3),,,"Регистрация")),C:E,3,0))</f>
        <v>020</v>
      </c>
    </row>
    <row r="81" spans="1:12" x14ac:dyDescent="0.25">
      <c r="A81" t="str">
        <f>IF(Турнир!$B$2&lt;&gt;"С",IF(Регистрация!A82="","",1),IF(Регистрация!C82="","",1))</f>
        <v/>
      </c>
      <c r="B81" t="str">
        <f>IF(A81="","",SUM(A$1:A81))</f>
        <v/>
      </c>
      <c r="C81" t="str">
        <f ca="1">IF(B81="","",OFFSET(Регистрация!$A$1,ROW(),IF(Турнир!$B$2&lt;&gt;"С",0,2),1,1))</f>
        <v/>
      </c>
      <c r="D81" t="str">
        <f ca="1">IF(B81="","",OFFSET(Регистрация!$A$1,ROW(),1,1,1))</f>
        <v/>
      </c>
      <c r="E81" t="str">
        <f ca="1">IF(C81="","",Турнир!$A$2&amp;TEXT(B81,"000"))</f>
        <v/>
      </c>
      <c r="F81">
        <f t="shared" si="4"/>
        <v>22</v>
      </c>
      <c r="G81">
        <f t="shared" si="5"/>
        <v>3</v>
      </c>
      <c r="H81" t="str">
        <f t="shared" ca="1" si="6"/>
        <v>Рядовиков Алексей</v>
      </c>
      <c r="I81">
        <f t="shared" ca="1" si="7"/>
        <v>1</v>
      </c>
      <c r="J81">
        <f ca="1">IF(OR(H81=0,H81=""),"",SUM(I$1:I81))</f>
        <v>71</v>
      </c>
      <c r="K81">
        <f ca="1">IF(OR(H81=0,H81=""),"",VLOOKUP(H81,База!$A:$I,2,0))</f>
        <v>262</v>
      </c>
      <c r="L81" t="str">
        <f ca="1">IF(K81="","",VLOOKUP(INDIRECT(ADDRESS(F81,IF(Турнир!$B$2&lt;&gt;"С",1,3),,,"Регистрация")),C:E,3,0))</f>
        <v>021</v>
      </c>
    </row>
    <row r="82" spans="1:12" x14ac:dyDescent="0.25">
      <c r="A82" t="str">
        <f>IF(Турнир!$B$2&lt;&gt;"С",IF(Регистрация!A83="","",1),IF(Регистрация!C83="","",1))</f>
        <v/>
      </c>
      <c r="B82" t="str">
        <f>IF(A82="","",SUM(A$1:A82))</f>
        <v/>
      </c>
      <c r="C82" t="str">
        <f ca="1">IF(B82="","",OFFSET(Регистрация!$A$1,ROW(),IF(Турнир!$B$2&lt;&gt;"С",0,2),1,1))</f>
        <v/>
      </c>
      <c r="D82" t="str">
        <f ca="1">IF(B82="","",OFFSET(Регистрация!$A$1,ROW(),1,1,1))</f>
        <v/>
      </c>
      <c r="E82" t="str">
        <f ca="1">IF(C82="","",Турнир!$A$2&amp;TEXT(B82,"000"))</f>
        <v/>
      </c>
      <c r="F82">
        <f t="shared" si="4"/>
        <v>22</v>
      </c>
      <c r="G82">
        <f t="shared" si="5"/>
        <v>4</v>
      </c>
      <c r="H82" t="str">
        <f t="shared" ca="1" si="6"/>
        <v>Трофимов Александр</v>
      </c>
      <c r="I82">
        <f t="shared" ca="1" si="7"/>
        <v>1</v>
      </c>
      <c r="J82">
        <f ca="1">IF(OR(H82=0,H82=""),"",SUM(I$1:I82))</f>
        <v>72</v>
      </c>
      <c r="K82">
        <f ca="1">IF(OR(H82=0,H82=""),"",VLOOKUP(H82,База!$A:$I,2,0))</f>
        <v>421</v>
      </c>
      <c r="L82" t="str">
        <f ca="1">IF(K82="","",VLOOKUP(INDIRECT(ADDRESS(F82,IF(Турнир!$B$2&lt;&gt;"С",1,3),,,"Регистрация")),C:E,3,0))</f>
        <v>021</v>
      </c>
    </row>
    <row r="83" spans="1:12" x14ac:dyDescent="0.25">
      <c r="A83" t="str">
        <f>IF(Турнир!$B$2&lt;&gt;"С",IF(Регистрация!A84="","",1),IF(Регистрация!C84="","",1))</f>
        <v/>
      </c>
      <c r="B83" t="str">
        <f>IF(A83="","",SUM(A$1:A83))</f>
        <v/>
      </c>
      <c r="C83" t="str">
        <f ca="1">IF(B83="","",OFFSET(Регистрация!$A$1,ROW(),IF(Турнир!$B$2&lt;&gt;"С",0,2),1,1))</f>
        <v/>
      </c>
      <c r="D83" t="str">
        <f ca="1">IF(B83="","",OFFSET(Регистрация!$A$1,ROW(),1,1,1))</f>
        <v/>
      </c>
      <c r="E83" t="str">
        <f ca="1">IF(C83="","",Турнир!$A$2&amp;TEXT(B83,"000"))</f>
        <v/>
      </c>
      <c r="F83">
        <f t="shared" si="4"/>
        <v>22</v>
      </c>
      <c r="G83">
        <f t="shared" si="5"/>
        <v>5</v>
      </c>
      <c r="H83" t="str">
        <f t="shared" ca="1" si="6"/>
        <v>Трофимов Денис</v>
      </c>
      <c r="I83">
        <f t="shared" ca="1" si="7"/>
        <v>1</v>
      </c>
      <c r="J83">
        <f ca="1">IF(OR(H83=0,H83=""),"",SUM(I$1:I83))</f>
        <v>73</v>
      </c>
      <c r="K83">
        <f ca="1">IF(OR(H83=0,H83=""),"",VLOOKUP(H83,База!$A:$I,2,0))</f>
        <v>422</v>
      </c>
      <c r="L83" t="str">
        <f ca="1">IF(K83="","",VLOOKUP(INDIRECT(ADDRESS(F83,IF(Турнир!$B$2&lt;&gt;"С",1,3),,,"Регистрация")),C:E,3,0))</f>
        <v>021</v>
      </c>
    </row>
    <row r="84" spans="1:12" x14ac:dyDescent="0.25">
      <c r="A84" t="str">
        <f>IF(Турнир!$B$2&lt;&gt;"С",IF(Регистрация!A85="","",1),IF(Регистрация!C85="","",1))</f>
        <v/>
      </c>
      <c r="B84" t="str">
        <f>IF(A84="","",SUM(A$1:A84))</f>
        <v/>
      </c>
      <c r="C84" t="str">
        <f ca="1">IF(B84="","",OFFSET(Регистрация!$A$1,ROW(),IF(Турнир!$B$2&lt;&gt;"С",0,2),1,1))</f>
        <v/>
      </c>
      <c r="D84" t="str">
        <f ca="1">IF(B84="","",OFFSET(Регистрация!$A$1,ROW(),1,1,1))</f>
        <v/>
      </c>
      <c r="E84" t="str">
        <f ca="1">IF(C84="","",Турнир!$A$2&amp;TEXT(B84,"000"))</f>
        <v/>
      </c>
      <c r="F84">
        <f t="shared" si="4"/>
        <v>22</v>
      </c>
      <c r="G84">
        <f t="shared" si="5"/>
        <v>6</v>
      </c>
      <c r="H84">
        <f t="shared" ca="1" si="6"/>
        <v>0</v>
      </c>
      <c r="I84">
        <f t="shared" ca="1" si="7"/>
        <v>0</v>
      </c>
      <c r="J84" t="str">
        <f ca="1">IF(OR(H84=0,H84=""),"",SUM(I$1:I84))</f>
        <v/>
      </c>
      <c r="K84" t="str">
        <f ca="1">IF(OR(H84=0,H84=""),"",VLOOKUP(H84,База!$A:$I,2,0))</f>
        <v/>
      </c>
      <c r="L84" t="str">
        <f ca="1">IF(K84="","",VLOOKUP(INDIRECT(ADDRESS(F84,IF(Турнир!$B$2&lt;&gt;"С",1,3),,,"Регистрация")),C:E,3,0))</f>
        <v/>
      </c>
    </row>
    <row r="85" spans="1:12" x14ac:dyDescent="0.25">
      <c r="A85" t="str">
        <f>IF(Турнир!$B$2&lt;&gt;"С",IF(Регистрация!A86="","",1),IF(Регистрация!C86="","",1))</f>
        <v/>
      </c>
      <c r="B85" t="str">
        <f>IF(A85="","",SUM(A$1:A85))</f>
        <v/>
      </c>
      <c r="C85" t="str">
        <f ca="1">IF(B85="","",OFFSET(Регистрация!$A$1,ROW(),IF(Турнир!$B$2&lt;&gt;"С",0,2),1,1))</f>
        <v/>
      </c>
      <c r="D85" t="str">
        <f ca="1">IF(B85="","",OFFSET(Регистрация!$A$1,ROW(),1,1,1))</f>
        <v/>
      </c>
      <c r="E85" t="str">
        <f ca="1">IF(C85="","",Турнир!$A$2&amp;TEXT(B85,"000"))</f>
        <v/>
      </c>
      <c r="F85">
        <f t="shared" si="4"/>
        <v>23</v>
      </c>
      <c r="G85">
        <f t="shared" si="5"/>
        <v>3</v>
      </c>
      <c r="H85" t="str">
        <f t="shared" ca="1" si="6"/>
        <v>Комаров Александр</v>
      </c>
      <c r="I85">
        <f t="shared" ca="1" si="7"/>
        <v>1</v>
      </c>
      <c r="J85">
        <f ca="1">IF(OR(H85=0,H85=""),"",SUM(I$1:I85))</f>
        <v>74</v>
      </c>
      <c r="K85">
        <f ca="1">IF(OR(H85=0,H85=""),"",VLOOKUP(H85,База!$A:$I,2,0))</f>
        <v>366</v>
      </c>
      <c r="L85" t="str">
        <f ca="1">IF(K85="","",VLOOKUP(INDIRECT(ADDRESS(F85,IF(Турнир!$B$2&lt;&gt;"С",1,3),,,"Регистрация")),C:E,3,0))</f>
        <v>022</v>
      </c>
    </row>
    <row r="86" spans="1:12" x14ac:dyDescent="0.25">
      <c r="A86" t="str">
        <f>IF(Турнир!$B$2&lt;&gt;"С",IF(Регистрация!A87="","",1),IF(Регистрация!C87="","",1))</f>
        <v/>
      </c>
      <c r="B86" t="str">
        <f>IF(A86="","",SUM(A$1:A86))</f>
        <v/>
      </c>
      <c r="C86" t="str">
        <f ca="1">IF(B86="","",OFFSET(Регистрация!$A$1,ROW(),IF(Турнир!$B$2&lt;&gt;"С",0,2),1,1))</f>
        <v/>
      </c>
      <c r="D86" t="str">
        <f ca="1">IF(B86="","",OFFSET(Регистрация!$A$1,ROW(),1,1,1))</f>
        <v/>
      </c>
      <c r="E86" t="str">
        <f ca="1">IF(C86="","",Турнир!$A$2&amp;TEXT(B86,"000"))</f>
        <v/>
      </c>
      <c r="F86">
        <f t="shared" si="4"/>
        <v>23</v>
      </c>
      <c r="G86">
        <f t="shared" si="5"/>
        <v>4</v>
      </c>
      <c r="H86" t="str">
        <f t="shared" ca="1" si="6"/>
        <v>Захаров Владимир</v>
      </c>
      <c r="I86">
        <f t="shared" ca="1" si="7"/>
        <v>1</v>
      </c>
      <c r="J86">
        <f ca="1">IF(OR(H86=0,H86=""),"",SUM(I$1:I86))</f>
        <v>75</v>
      </c>
      <c r="K86">
        <f ca="1">IF(OR(H86=0,H86=""),"",VLOOKUP(H86,База!$A:$I,2,0))</f>
        <v>51</v>
      </c>
      <c r="L86" t="str">
        <f ca="1">IF(K86="","",VLOOKUP(INDIRECT(ADDRESS(F86,IF(Турнир!$B$2&lt;&gt;"С",1,3),,,"Регистрация")),C:E,3,0))</f>
        <v>022</v>
      </c>
    </row>
    <row r="87" spans="1:12" x14ac:dyDescent="0.25">
      <c r="A87" t="str">
        <f>IF(Турнир!$B$2&lt;&gt;"С",IF(Регистрация!A88="","",1),IF(Регистрация!C88="","",1))</f>
        <v/>
      </c>
      <c r="B87" t="str">
        <f>IF(A87="","",SUM(A$1:A87))</f>
        <v/>
      </c>
      <c r="C87" t="str">
        <f ca="1">IF(B87="","",OFFSET(Регистрация!$A$1,ROW(),IF(Турнир!$B$2&lt;&gt;"С",0,2),1,1))</f>
        <v/>
      </c>
      <c r="D87" t="str">
        <f ca="1">IF(B87="","",OFFSET(Регистрация!$A$1,ROW(),1,1,1))</f>
        <v/>
      </c>
      <c r="E87" t="str">
        <f ca="1">IF(C87="","",Турнир!$A$2&amp;TEXT(B87,"000"))</f>
        <v/>
      </c>
      <c r="F87">
        <f t="shared" si="4"/>
        <v>23</v>
      </c>
      <c r="G87">
        <f t="shared" si="5"/>
        <v>5</v>
      </c>
      <c r="H87" t="str">
        <f t="shared" ca="1" si="6"/>
        <v>Кривонос Дмитрий</v>
      </c>
      <c r="I87">
        <f t="shared" ca="1" si="7"/>
        <v>1</v>
      </c>
      <c r="J87">
        <f ca="1">IF(OR(H87=0,H87=""),"",SUM(I$1:I87))</f>
        <v>76</v>
      </c>
      <c r="K87">
        <f ca="1">IF(OR(H87=0,H87=""),"",VLOOKUP(H87,База!$A:$I,2,0))</f>
        <v>75</v>
      </c>
      <c r="L87" t="str">
        <f ca="1">IF(K87="","",VLOOKUP(INDIRECT(ADDRESS(F87,IF(Турнир!$B$2&lt;&gt;"С",1,3),,,"Регистрация")),C:E,3,0))</f>
        <v>022</v>
      </c>
    </row>
    <row r="88" spans="1:12" x14ac:dyDescent="0.25">
      <c r="A88" t="str">
        <f>IF(Турнир!$B$2&lt;&gt;"С",IF(Регистрация!A89="","",1),IF(Регистрация!C89="","",1))</f>
        <v/>
      </c>
      <c r="B88" t="str">
        <f>IF(A88="","",SUM(A$1:A88))</f>
        <v/>
      </c>
      <c r="C88" t="str">
        <f ca="1">IF(B88="","",OFFSET(Регистрация!$A$1,ROW(),IF(Турнир!$B$2&lt;&gt;"С",0,2),1,1))</f>
        <v/>
      </c>
      <c r="D88" t="str">
        <f ca="1">IF(B88="","",OFFSET(Регистрация!$A$1,ROW(),1,1,1))</f>
        <v/>
      </c>
      <c r="E88" t="str">
        <f ca="1">IF(C88="","",Турнир!$A$2&amp;TEXT(B88,"000"))</f>
        <v/>
      </c>
      <c r="F88">
        <f t="shared" si="4"/>
        <v>23</v>
      </c>
      <c r="G88">
        <f t="shared" si="5"/>
        <v>6</v>
      </c>
      <c r="H88" t="str">
        <f t="shared" ca="1" si="6"/>
        <v>Комарова Елена</v>
      </c>
      <c r="I88">
        <f t="shared" ca="1" si="7"/>
        <v>1</v>
      </c>
      <c r="J88">
        <f ca="1">IF(OR(H88=0,H88=""),"",SUM(I$1:I88))</f>
        <v>77</v>
      </c>
      <c r="K88">
        <f ca="1">IF(OR(H88=0,H88=""),"",VLOOKUP(H88,База!$A:$I,2,0))</f>
        <v>417</v>
      </c>
      <c r="L88" t="str">
        <f ca="1">IF(K88="","",VLOOKUP(INDIRECT(ADDRESS(F88,IF(Турнир!$B$2&lt;&gt;"С",1,3),,,"Регистрация")),C:E,3,0))</f>
        <v>022</v>
      </c>
    </row>
    <row r="89" spans="1:12" x14ac:dyDescent="0.25">
      <c r="A89" t="str">
        <f>IF(Турнир!$B$2&lt;&gt;"С",IF(Регистрация!A90="","",1),IF(Регистрация!C90="","",1))</f>
        <v/>
      </c>
      <c r="B89" t="str">
        <f>IF(A89="","",SUM(A$1:A89))</f>
        <v/>
      </c>
      <c r="C89" t="str">
        <f ca="1">IF(B89="","",OFFSET(Регистрация!$A$1,ROW(),IF(Турнир!$B$2&lt;&gt;"С",0,2),1,1))</f>
        <v/>
      </c>
      <c r="D89" t="str">
        <f ca="1">IF(B89="","",OFFSET(Регистрация!$A$1,ROW(),1,1,1))</f>
        <v/>
      </c>
      <c r="E89" t="str">
        <f ca="1">IF(C89="","",Турнир!$A$2&amp;TEXT(B89,"000"))</f>
        <v/>
      </c>
      <c r="F89">
        <f t="shared" si="4"/>
        <v>24</v>
      </c>
      <c r="G89">
        <f t="shared" si="5"/>
        <v>3</v>
      </c>
      <c r="H89" t="str">
        <f t="shared" ca="1" si="6"/>
        <v>Агапова Кристина</v>
      </c>
      <c r="I89">
        <f t="shared" ca="1" si="7"/>
        <v>1</v>
      </c>
      <c r="J89">
        <f ca="1">IF(OR(H89=0,H89=""),"",SUM(I$1:I89))</f>
        <v>78</v>
      </c>
      <c r="K89">
        <f ca="1">IF(OR(H89=0,H89=""),"",VLOOKUP(H89,База!$A:$I,2,0))</f>
        <v>464</v>
      </c>
      <c r="L89" t="str">
        <f ca="1">IF(K89="","",VLOOKUP(INDIRECT(ADDRESS(F89,IF(Турнир!$B$2&lt;&gt;"С",1,3),,,"Регистрация")),C:E,3,0))</f>
        <v>023</v>
      </c>
    </row>
    <row r="90" spans="1:12" x14ac:dyDescent="0.25">
      <c r="A90" t="str">
        <f>IF(Турнир!$B$2&lt;&gt;"С",IF(Регистрация!A91="","",1),IF(Регистрация!C91="","",1))</f>
        <v/>
      </c>
      <c r="B90" t="str">
        <f>IF(A90="","",SUM(A$1:A90))</f>
        <v/>
      </c>
      <c r="C90" t="str">
        <f ca="1">IF(B90="","",OFFSET(Регистрация!$A$1,ROW(),IF(Турнир!$B$2&lt;&gt;"С",0,2),1,1))</f>
        <v/>
      </c>
      <c r="D90" t="str">
        <f ca="1">IF(B90="","",OFFSET(Регистрация!$A$1,ROW(),1,1,1))</f>
        <v/>
      </c>
      <c r="E90" t="str">
        <f ca="1">IF(C90="","",Турнир!$A$2&amp;TEXT(B90,"000"))</f>
        <v/>
      </c>
      <c r="F90">
        <f t="shared" si="4"/>
        <v>24</v>
      </c>
      <c r="G90">
        <f t="shared" si="5"/>
        <v>4</v>
      </c>
      <c r="H90" t="str">
        <f t="shared" ca="1" si="6"/>
        <v>Курбанова Маргарита</v>
      </c>
      <c r="I90">
        <f t="shared" ca="1" si="7"/>
        <v>1</v>
      </c>
      <c r="J90">
        <f ca="1">IF(OR(H90=0,H90=""),"",SUM(I$1:I90))</f>
        <v>79</v>
      </c>
      <c r="K90">
        <f ca="1">IF(OR(H90=0,H90=""),"",VLOOKUP(H90,База!$A:$I,2,0))</f>
        <v>82</v>
      </c>
      <c r="L90" t="str">
        <f ca="1">IF(K90="","",VLOOKUP(INDIRECT(ADDRESS(F90,IF(Турнир!$B$2&lt;&gt;"С",1,3),,,"Регистрация")),C:E,3,0))</f>
        <v>023</v>
      </c>
    </row>
    <row r="91" spans="1:12" x14ac:dyDescent="0.25">
      <c r="A91" t="str">
        <f>IF(Турнир!$B$2&lt;&gt;"С",IF(Регистрация!A92="","",1),IF(Регистрация!C92="","",1))</f>
        <v/>
      </c>
      <c r="B91" t="str">
        <f>IF(A91="","",SUM(A$1:A91))</f>
        <v/>
      </c>
      <c r="C91" t="str">
        <f ca="1">IF(B91="","",OFFSET(Регистрация!$A$1,ROW(),IF(Турнир!$B$2&lt;&gt;"С",0,2),1,1))</f>
        <v/>
      </c>
      <c r="D91" t="str">
        <f ca="1">IF(B91="","",OFFSET(Регистрация!$A$1,ROW(),1,1,1))</f>
        <v/>
      </c>
      <c r="E91" t="str">
        <f ca="1">IF(C91="","",Турнир!$A$2&amp;TEXT(B91,"000"))</f>
        <v/>
      </c>
      <c r="F91">
        <f t="shared" si="4"/>
        <v>24</v>
      </c>
      <c r="G91">
        <f t="shared" si="5"/>
        <v>5</v>
      </c>
      <c r="H91" t="str">
        <f t="shared" ca="1" si="6"/>
        <v>Силаев Дмитрий</v>
      </c>
      <c r="I91">
        <f t="shared" ca="1" si="7"/>
        <v>1</v>
      </c>
      <c r="J91">
        <f ca="1">IF(OR(H91=0,H91=""),"",SUM(I$1:I91))</f>
        <v>80</v>
      </c>
      <c r="K91">
        <f ca="1">IF(OR(H91=0,H91=""),"",VLOOKUP(H91,База!$A:$I,2,0))</f>
        <v>686</v>
      </c>
      <c r="L91" t="str">
        <f ca="1">IF(K91="","",VLOOKUP(INDIRECT(ADDRESS(F91,IF(Турнир!$B$2&lt;&gt;"С",1,3),,,"Регистрация")),C:E,3,0))</f>
        <v>023</v>
      </c>
    </row>
    <row r="92" spans="1:12" x14ac:dyDescent="0.25">
      <c r="A92" t="str">
        <f>IF(Турнир!$B$2&lt;&gt;"С",IF(Регистрация!A93="","",1),IF(Регистрация!C93="","",1))</f>
        <v/>
      </c>
      <c r="B92" t="str">
        <f>IF(A92="","",SUM(A$1:A92))</f>
        <v/>
      </c>
      <c r="C92" t="str">
        <f ca="1">IF(B92="","",OFFSET(Регистрация!$A$1,ROW(),IF(Турнир!$B$2&lt;&gt;"С",0,2),1,1))</f>
        <v/>
      </c>
      <c r="D92" t="str">
        <f ca="1">IF(B92="","",OFFSET(Регистрация!$A$1,ROW(),1,1,1))</f>
        <v/>
      </c>
      <c r="E92" t="str">
        <f ca="1">IF(C92="","",Турнир!$A$2&amp;TEXT(B92,"000"))</f>
        <v/>
      </c>
      <c r="F92">
        <f t="shared" si="4"/>
        <v>24</v>
      </c>
      <c r="G92">
        <f t="shared" si="5"/>
        <v>6</v>
      </c>
      <c r="H92">
        <f t="shared" ca="1" si="6"/>
        <v>0</v>
      </c>
      <c r="I92">
        <f t="shared" ca="1" si="7"/>
        <v>0</v>
      </c>
      <c r="J92" t="str">
        <f ca="1">IF(OR(H92=0,H92=""),"",SUM(I$1:I92))</f>
        <v/>
      </c>
      <c r="K92" t="str">
        <f ca="1">IF(OR(H92=0,H92=""),"",VLOOKUP(H92,База!$A:$I,2,0))</f>
        <v/>
      </c>
      <c r="L92" t="str">
        <f ca="1">IF(K92="","",VLOOKUP(INDIRECT(ADDRESS(F92,IF(Турнир!$B$2&lt;&gt;"С",1,3),,,"Регистрация")),C:E,3,0))</f>
        <v/>
      </c>
    </row>
    <row r="93" spans="1:12" x14ac:dyDescent="0.25">
      <c r="A93" t="str">
        <f>IF(Турнир!$B$2&lt;&gt;"С",IF(Регистрация!A94="","",1),IF(Регистрация!C94="","",1))</f>
        <v/>
      </c>
      <c r="B93" t="str">
        <f>IF(A93="","",SUM(A$1:A93))</f>
        <v/>
      </c>
      <c r="C93" t="str">
        <f ca="1">IF(B93="","",OFFSET(Регистрация!$A$1,ROW(),IF(Турнир!$B$2&lt;&gt;"С",0,2),1,1))</f>
        <v/>
      </c>
      <c r="D93" t="str">
        <f ca="1">IF(B93="","",OFFSET(Регистрация!$A$1,ROW(),1,1,1))</f>
        <v/>
      </c>
      <c r="E93" t="str">
        <f ca="1">IF(C93="","",Турнир!$A$2&amp;TEXT(B93,"000"))</f>
        <v/>
      </c>
      <c r="F93">
        <f t="shared" si="4"/>
        <v>25</v>
      </c>
      <c r="G93">
        <f t="shared" si="5"/>
        <v>3</v>
      </c>
      <c r="H93" t="str">
        <f t="shared" ca="1" si="6"/>
        <v>Костин Юрий</v>
      </c>
      <c r="I93">
        <f t="shared" ca="1" si="7"/>
        <v>1</v>
      </c>
      <c r="J93">
        <f ca="1">IF(OR(H93=0,H93=""),"",SUM(I$1:I93))</f>
        <v>81</v>
      </c>
      <c r="K93">
        <f ca="1">IF(OR(H93=0,H93=""),"",VLOOKUP(H93,База!$A:$I,2,0))</f>
        <v>70</v>
      </c>
      <c r="L93" t="str">
        <f ca="1">IF(K93="","",VLOOKUP(INDIRECT(ADDRESS(F93,IF(Турнир!$B$2&lt;&gt;"С",1,3),,,"Регистрация")),C:E,3,0))</f>
        <v>024</v>
      </c>
    </row>
    <row r="94" spans="1:12" x14ac:dyDescent="0.25">
      <c r="A94" t="str">
        <f>IF(Турнир!$B$2&lt;&gt;"С",IF(Регистрация!A95="","",1),IF(Регистрация!C95="","",1))</f>
        <v/>
      </c>
      <c r="B94" t="str">
        <f>IF(A94="","",SUM(A$1:A94))</f>
        <v/>
      </c>
      <c r="C94" t="str">
        <f ca="1">IF(B94="","",OFFSET(Регистрация!$A$1,ROW(),IF(Турнир!$B$2&lt;&gt;"С",0,2),1,1))</f>
        <v/>
      </c>
      <c r="D94" t="str">
        <f ca="1">IF(B94="","",OFFSET(Регистрация!$A$1,ROW(),1,1,1))</f>
        <v/>
      </c>
      <c r="E94" t="str">
        <f ca="1">IF(C94="","",Турнир!$A$2&amp;TEXT(B94,"000"))</f>
        <v/>
      </c>
      <c r="F94">
        <f t="shared" si="4"/>
        <v>25</v>
      </c>
      <c r="G94">
        <f t="shared" si="5"/>
        <v>4</v>
      </c>
      <c r="H94" t="str">
        <f t="shared" ca="1" si="6"/>
        <v>Костина Марина</v>
      </c>
      <c r="I94">
        <f t="shared" ca="1" si="7"/>
        <v>1</v>
      </c>
      <c r="J94">
        <f ca="1">IF(OR(H94=0,H94=""),"",SUM(I$1:I94))</f>
        <v>82</v>
      </c>
      <c r="K94">
        <f ca="1">IF(OR(H94=0,H94=""),"",VLOOKUP(H94,База!$A:$I,2,0))</f>
        <v>71</v>
      </c>
      <c r="L94" t="str">
        <f ca="1">IF(K94="","",VLOOKUP(INDIRECT(ADDRESS(F94,IF(Турнир!$B$2&lt;&gt;"С",1,3),,,"Регистрация")),C:E,3,0))</f>
        <v>024</v>
      </c>
    </row>
    <row r="95" spans="1:12" x14ac:dyDescent="0.25">
      <c r="A95" t="str">
        <f>IF(Турнир!$B$2&lt;&gt;"С",IF(Регистрация!A96="","",1),IF(Регистрация!C96="","",1))</f>
        <v/>
      </c>
      <c r="B95" t="str">
        <f>IF(A95="","",SUM(A$1:A95))</f>
        <v/>
      </c>
      <c r="C95" t="str">
        <f ca="1">IF(B95="","",OFFSET(Регистрация!$A$1,ROW(),IF(Турнир!$B$2&lt;&gt;"С",0,2),1,1))</f>
        <v/>
      </c>
      <c r="D95" t="str">
        <f ca="1">IF(B95="","",OFFSET(Регистрация!$A$1,ROW(),1,1,1))</f>
        <v/>
      </c>
      <c r="E95" t="str">
        <f ca="1">IF(C95="","",Турнир!$A$2&amp;TEXT(B95,"000"))</f>
        <v/>
      </c>
      <c r="F95">
        <f t="shared" si="4"/>
        <v>25</v>
      </c>
      <c r="G95">
        <f t="shared" si="5"/>
        <v>5</v>
      </c>
      <c r="H95" t="str">
        <f t="shared" ca="1" si="6"/>
        <v>Гусаров Сергей</v>
      </c>
      <c r="I95">
        <f t="shared" ca="1" si="7"/>
        <v>1</v>
      </c>
      <c r="J95">
        <f ca="1">IF(OR(H95=0,H95=""),"",SUM(I$1:I95))</f>
        <v>83</v>
      </c>
      <c r="K95">
        <f ca="1">IF(OR(H95=0,H95=""),"",VLOOKUP(H95,База!$A:$I,2,0))</f>
        <v>210</v>
      </c>
      <c r="L95" t="str">
        <f ca="1">IF(K95="","",VLOOKUP(INDIRECT(ADDRESS(F95,IF(Турнир!$B$2&lt;&gt;"С",1,3),,,"Регистрация")),C:E,3,0))</f>
        <v>024</v>
      </c>
    </row>
    <row r="96" spans="1:12" x14ac:dyDescent="0.25">
      <c r="A96" t="str">
        <f>IF(Турнир!$B$2&lt;&gt;"С",IF(Регистрация!A97="","",1),IF(Регистрация!C97="","",1))</f>
        <v/>
      </c>
      <c r="B96" t="str">
        <f>IF(A96="","",SUM(A$1:A96))</f>
        <v/>
      </c>
      <c r="C96" t="str">
        <f ca="1">IF(B96="","",OFFSET(Регистрация!$A$1,ROW(),IF(Турнир!$B$2&lt;&gt;"С",0,2),1,1))</f>
        <v/>
      </c>
      <c r="D96" t="str">
        <f ca="1">IF(B96="","",OFFSET(Регистрация!$A$1,ROW(),1,1,1))</f>
        <v/>
      </c>
      <c r="E96" t="str">
        <f ca="1">IF(C96="","",Турнир!$A$2&amp;TEXT(B96,"000"))</f>
        <v/>
      </c>
      <c r="F96">
        <f t="shared" si="4"/>
        <v>25</v>
      </c>
      <c r="G96">
        <f t="shared" si="5"/>
        <v>6</v>
      </c>
      <c r="H96">
        <f t="shared" ca="1" si="6"/>
        <v>0</v>
      </c>
      <c r="I96">
        <f t="shared" ca="1" si="7"/>
        <v>0</v>
      </c>
      <c r="J96" t="str">
        <f ca="1">IF(OR(H96=0,H96=""),"",SUM(I$1:I96))</f>
        <v/>
      </c>
      <c r="K96" t="str">
        <f ca="1">IF(OR(H96=0,H96=""),"",VLOOKUP(H96,База!$A:$I,2,0))</f>
        <v/>
      </c>
      <c r="L96" t="str">
        <f ca="1">IF(K96="","",VLOOKUP(INDIRECT(ADDRESS(F96,IF(Турнир!$B$2&lt;&gt;"С",1,3),,,"Регистрация")),C:E,3,0))</f>
        <v/>
      </c>
    </row>
    <row r="97" spans="1:12" x14ac:dyDescent="0.25">
      <c r="A97" t="str">
        <f>IF(Турнир!$B$2&lt;&gt;"С",IF(Регистрация!A98="","",1),IF(Регистрация!C98="","",1))</f>
        <v/>
      </c>
      <c r="B97" t="str">
        <f>IF(A97="","",SUM(A$1:A97))</f>
        <v/>
      </c>
      <c r="C97" t="str">
        <f ca="1">IF(B97="","",OFFSET(Регистрация!$A$1,ROW(),IF(Турнир!$B$2&lt;&gt;"С",0,2),1,1))</f>
        <v/>
      </c>
      <c r="D97" t="str">
        <f ca="1">IF(B97="","",OFFSET(Регистрация!$A$1,ROW(),1,1,1))</f>
        <v/>
      </c>
      <c r="E97" t="str">
        <f ca="1">IF(C97="","",Турнир!$A$2&amp;TEXT(B97,"000"))</f>
        <v/>
      </c>
      <c r="F97">
        <f t="shared" si="4"/>
        <v>26</v>
      </c>
      <c r="G97">
        <f t="shared" si="5"/>
        <v>3</v>
      </c>
      <c r="H97" t="str">
        <f t="shared" ca="1" si="6"/>
        <v>Ли Александр</v>
      </c>
      <c r="I97">
        <f t="shared" ca="1" si="7"/>
        <v>1</v>
      </c>
      <c r="J97">
        <f ca="1">IF(OR(H97=0,H97=""),"",SUM(I$1:I97))</f>
        <v>84</v>
      </c>
      <c r="K97">
        <f ca="1">IF(OR(H97=0,H97=""),"",VLOOKUP(H97,База!$A:$I,2,0))</f>
        <v>554</v>
      </c>
      <c r="L97" t="str">
        <f ca="1">IF(K97="","",VLOOKUP(INDIRECT(ADDRESS(F97,IF(Турнир!$B$2&lt;&gt;"С",1,3),,,"Регистрация")),C:E,3,0))</f>
        <v>025</v>
      </c>
    </row>
    <row r="98" spans="1:12" x14ac:dyDescent="0.25">
      <c r="A98" t="str">
        <f>IF(Турнир!$B$2&lt;&gt;"С",IF(Регистрация!A99="","",1),IF(Регистрация!C99="","",1))</f>
        <v/>
      </c>
      <c r="B98" t="str">
        <f>IF(A98="","",SUM(A$1:A98))</f>
        <v/>
      </c>
      <c r="C98" t="str">
        <f ca="1">IF(B98="","",OFFSET(Регистрация!$A$1,ROW(),IF(Турнир!$B$2&lt;&gt;"С",0,2),1,1))</f>
        <v/>
      </c>
      <c r="D98" t="str">
        <f ca="1">IF(B98="","",OFFSET(Регистрация!$A$1,ROW(),1,1,1))</f>
        <v/>
      </c>
      <c r="E98" t="str">
        <f ca="1">IF(C98="","",Турнир!$A$2&amp;TEXT(B98,"000"))</f>
        <v/>
      </c>
      <c r="F98">
        <f t="shared" si="4"/>
        <v>26</v>
      </c>
      <c r="G98">
        <f t="shared" si="5"/>
        <v>4</v>
      </c>
      <c r="H98" t="str">
        <f t="shared" ca="1" si="6"/>
        <v>Бунятов Алик</v>
      </c>
      <c r="I98">
        <f t="shared" ca="1" si="7"/>
        <v>1</v>
      </c>
      <c r="J98">
        <f ca="1">IF(OR(H98=0,H98=""),"",SUM(I$1:I98))</f>
        <v>85</v>
      </c>
      <c r="K98">
        <f ca="1">IF(OR(H98=0,H98=""),"",VLOOKUP(H98,База!$A:$I,2,0))</f>
        <v>23</v>
      </c>
      <c r="L98" t="str">
        <f ca="1">IF(K98="","",VLOOKUP(INDIRECT(ADDRESS(F98,IF(Турнир!$B$2&lt;&gt;"С",1,3),,,"Регистрация")),C:E,3,0))</f>
        <v>025</v>
      </c>
    </row>
    <row r="99" spans="1:12" x14ac:dyDescent="0.25">
      <c r="A99" t="str">
        <f>IF(Турнир!$B$2&lt;&gt;"С",IF(Регистрация!A100="","",1),IF(Регистрация!C100="","",1))</f>
        <v/>
      </c>
      <c r="B99" t="str">
        <f>IF(A99="","",SUM(A$1:A99))</f>
        <v/>
      </c>
      <c r="C99" t="str">
        <f ca="1">IF(B99="","",OFFSET(Регистрация!$A$1,ROW(),IF(Турнир!$B$2&lt;&gt;"С",0,2),1,1))</f>
        <v/>
      </c>
      <c r="D99" t="str">
        <f ca="1">IF(B99="","",OFFSET(Регистрация!$A$1,ROW(),1,1,1))</f>
        <v/>
      </c>
      <c r="E99" t="str">
        <f ca="1">IF(C99="","",Турнир!$A$2&amp;TEXT(B99,"000"))</f>
        <v/>
      </c>
      <c r="F99">
        <f t="shared" si="4"/>
        <v>26</v>
      </c>
      <c r="G99">
        <f t="shared" si="5"/>
        <v>5</v>
      </c>
      <c r="H99" t="str">
        <f t="shared" ca="1" si="6"/>
        <v>Бегер Максим</v>
      </c>
      <c r="I99">
        <f t="shared" ca="1" si="7"/>
        <v>1</v>
      </c>
      <c r="J99">
        <f ca="1">IF(OR(H99=0,H99=""),"",SUM(I$1:I99))</f>
        <v>86</v>
      </c>
      <c r="K99">
        <f ca="1">IF(OR(H99=0,H99=""),"",VLOOKUP(H99,База!$A:$I,2,0))</f>
        <v>700</v>
      </c>
      <c r="L99" t="str">
        <f ca="1">IF(K99="","",VLOOKUP(INDIRECT(ADDRESS(F99,IF(Турнир!$B$2&lt;&gt;"С",1,3),,,"Регистрация")),C:E,3,0))</f>
        <v>025</v>
      </c>
    </row>
    <row r="100" spans="1:12" x14ac:dyDescent="0.25">
      <c r="A100" t="str">
        <f>IF(Турнир!$B$2&lt;&gt;"С",IF(Регистрация!A101="","",1),IF(Регистрация!C101="","",1))</f>
        <v/>
      </c>
      <c r="B100" t="str">
        <f>IF(A100="","",SUM(A$1:A100))</f>
        <v/>
      </c>
      <c r="C100" t="str">
        <f ca="1">IF(B100="","",OFFSET(Регистрация!$A$1,ROW(),IF(Турнир!$B$2&lt;&gt;"С",0,2),1,1))</f>
        <v/>
      </c>
      <c r="D100" t="str">
        <f ca="1">IF(B100="","",OFFSET(Регистрация!$A$1,ROW(),1,1,1))</f>
        <v/>
      </c>
      <c r="E100" t="str">
        <f ca="1">IF(C100="","",Турнир!$A$2&amp;TEXT(B100,"000"))</f>
        <v/>
      </c>
      <c r="F100">
        <f t="shared" si="4"/>
        <v>26</v>
      </c>
      <c r="G100">
        <f t="shared" si="5"/>
        <v>6</v>
      </c>
      <c r="H100">
        <f t="shared" ca="1" si="6"/>
        <v>0</v>
      </c>
      <c r="I100">
        <f t="shared" ca="1" si="7"/>
        <v>0</v>
      </c>
      <c r="J100" t="str">
        <f ca="1">IF(OR(H100=0,H100=""),"",SUM(I$1:I100))</f>
        <v/>
      </c>
      <c r="K100" t="str">
        <f ca="1">IF(OR(H100=0,H100=""),"",VLOOKUP(H100,База!$A:$I,2,0))</f>
        <v/>
      </c>
      <c r="L100" t="str">
        <f ca="1">IF(K100="","",VLOOKUP(INDIRECT(ADDRESS(F100,IF(Турнир!$B$2&lt;&gt;"С",1,3),,,"Регистрация")),C:E,3,0))</f>
        <v/>
      </c>
    </row>
    <row r="101" spans="1:12" x14ac:dyDescent="0.25">
      <c r="A101" t="str">
        <f>IF(Турнир!$B$2&lt;&gt;"С",IF(Регистрация!A102="","",1),IF(Регистрация!C102="","",1))</f>
        <v/>
      </c>
      <c r="B101" t="str">
        <f>IF(A101="","",SUM(A$1:A101))</f>
        <v/>
      </c>
      <c r="C101" t="str">
        <f ca="1">IF(B101="","",OFFSET(Регистрация!$A$1,ROW(),IF(Турнир!$B$2&lt;&gt;"С",0,2),1,1))</f>
        <v/>
      </c>
      <c r="D101" t="str">
        <f ca="1">IF(B101="","",OFFSET(Регистрация!$A$1,ROW(),1,1,1))</f>
        <v/>
      </c>
      <c r="E101" t="str">
        <f ca="1">IF(C101="","",Турнир!$A$2&amp;TEXT(B101,"000"))</f>
        <v/>
      </c>
      <c r="F101">
        <f t="shared" si="4"/>
        <v>27</v>
      </c>
      <c r="G101">
        <f t="shared" si="5"/>
        <v>3</v>
      </c>
      <c r="H101" t="str">
        <f t="shared" ca="1" si="6"/>
        <v>Катров Александр</v>
      </c>
      <c r="I101">
        <f t="shared" ca="1" si="7"/>
        <v>1</v>
      </c>
      <c r="J101">
        <f ca="1">IF(OR(H101=0,H101=""),"",SUM(I$1:I101))</f>
        <v>87</v>
      </c>
      <c r="K101">
        <f ca="1">IF(OR(H101=0,H101=""),"",VLOOKUP(H101,База!$A:$I,2,0))</f>
        <v>460</v>
      </c>
      <c r="L101" t="str">
        <f ca="1">IF(K101="","",VLOOKUP(INDIRECT(ADDRESS(F101,IF(Турнир!$B$2&lt;&gt;"С",1,3),,,"Регистрация")),C:E,3,0))</f>
        <v>026</v>
      </c>
    </row>
    <row r="102" spans="1:12" x14ac:dyDescent="0.25">
      <c r="A102" t="str">
        <f>IF(Турнир!$B$2&lt;&gt;"С",IF(Регистрация!A103="","",1),IF(Регистрация!C103="","",1))</f>
        <v/>
      </c>
      <c r="B102" t="str">
        <f>IF(A102="","",SUM(A$1:A102))</f>
        <v/>
      </c>
      <c r="C102" t="str">
        <f ca="1">IF(B102="","",OFFSET(Регистрация!$A$1,ROW(),IF(Турнир!$B$2&lt;&gt;"С",0,2),1,1))</f>
        <v/>
      </c>
      <c r="D102" t="str">
        <f ca="1">IF(B102="","",OFFSET(Регистрация!$A$1,ROW(),1,1,1))</f>
        <v/>
      </c>
      <c r="E102" t="str">
        <f ca="1">IF(C102="","",Турнир!$A$2&amp;TEXT(B102,"000"))</f>
        <v/>
      </c>
      <c r="F102">
        <f t="shared" si="4"/>
        <v>27</v>
      </c>
      <c r="G102">
        <f t="shared" si="5"/>
        <v>4</v>
      </c>
      <c r="H102" t="str">
        <f t="shared" ca="1" si="6"/>
        <v>Филатова Юля</v>
      </c>
      <c r="I102">
        <f t="shared" ca="1" si="7"/>
        <v>1</v>
      </c>
      <c r="J102">
        <f ca="1">IF(OR(H102=0,H102=""),"",SUM(I$1:I102))</f>
        <v>88</v>
      </c>
      <c r="K102">
        <f ca="1">IF(OR(H102=0,H102=""),"",VLOOKUP(H102,База!$A:$I,2,0))</f>
        <v>707</v>
      </c>
      <c r="L102" t="str">
        <f ca="1">IF(K102="","",VLOOKUP(INDIRECT(ADDRESS(F102,IF(Турнир!$B$2&lt;&gt;"С",1,3),,,"Регистрация")),C:E,3,0))</f>
        <v>026</v>
      </c>
    </row>
    <row r="103" spans="1:12" x14ac:dyDescent="0.25">
      <c r="A103" t="str">
        <f>IF(Турнир!$B$2&lt;&gt;"С",IF(Регистрация!A104="","",1),IF(Регистрация!C104="","",1))</f>
        <v/>
      </c>
      <c r="B103" t="str">
        <f>IF(A103="","",SUM(A$1:A103))</f>
        <v/>
      </c>
      <c r="C103" t="str">
        <f ca="1">IF(B103="","",OFFSET(Регистрация!$A$1,ROW(),IF(Турнир!$B$2&lt;&gt;"С",0,2),1,1))</f>
        <v/>
      </c>
      <c r="D103" t="str">
        <f ca="1">IF(B103="","",OFFSET(Регистрация!$A$1,ROW(),1,1,1))</f>
        <v/>
      </c>
      <c r="E103" t="str">
        <f ca="1">IF(C103="","",Турнир!$A$2&amp;TEXT(B103,"000"))</f>
        <v/>
      </c>
      <c r="F103">
        <f t="shared" si="4"/>
        <v>27</v>
      </c>
      <c r="G103">
        <f t="shared" si="5"/>
        <v>5</v>
      </c>
      <c r="H103" t="str">
        <f t="shared" ca="1" si="6"/>
        <v>Гуцалюк Виталий</v>
      </c>
      <c r="I103">
        <f t="shared" ca="1" si="7"/>
        <v>1</v>
      </c>
      <c r="J103">
        <f ca="1">IF(OR(H103=0,H103=""),"",SUM(I$1:I103))</f>
        <v>89</v>
      </c>
      <c r="K103">
        <f ca="1">IF(OR(H103=0,H103=""),"",VLOOKUP(H103,База!$A:$I,2,0))</f>
        <v>459</v>
      </c>
      <c r="L103" t="str">
        <f ca="1">IF(K103="","",VLOOKUP(INDIRECT(ADDRESS(F103,IF(Турнир!$B$2&lt;&gt;"С",1,3),,,"Регистрация")),C:E,3,0))</f>
        <v>026</v>
      </c>
    </row>
    <row r="104" spans="1:12" x14ac:dyDescent="0.25">
      <c r="A104" t="str">
        <f>IF(Турнир!$B$2&lt;&gt;"С",IF(Регистрация!A105="","",1),IF(Регистрация!C105="","",1))</f>
        <v/>
      </c>
      <c r="B104" t="str">
        <f>IF(A104="","",SUM(A$1:A104))</f>
        <v/>
      </c>
      <c r="C104" t="str">
        <f ca="1">IF(B104="","",OFFSET(Регистрация!$A$1,ROW(),IF(Турнир!$B$2&lt;&gt;"С",0,2),1,1))</f>
        <v/>
      </c>
      <c r="D104" t="str">
        <f ca="1">IF(B104="","",OFFSET(Регистрация!$A$1,ROW(),1,1,1))</f>
        <v/>
      </c>
      <c r="E104" t="str">
        <f ca="1">IF(C104="","",Турнир!$A$2&amp;TEXT(B104,"000"))</f>
        <v/>
      </c>
      <c r="F104">
        <f t="shared" si="4"/>
        <v>27</v>
      </c>
      <c r="G104">
        <f t="shared" si="5"/>
        <v>6</v>
      </c>
      <c r="H104">
        <f t="shared" ca="1" si="6"/>
        <v>0</v>
      </c>
      <c r="I104">
        <f t="shared" ca="1" si="7"/>
        <v>0</v>
      </c>
      <c r="J104" t="str">
        <f ca="1">IF(OR(H104=0,H104=""),"",SUM(I$1:I104))</f>
        <v/>
      </c>
      <c r="K104" t="str">
        <f ca="1">IF(OR(H104=0,H104=""),"",VLOOKUP(H104,База!$A:$I,2,0))</f>
        <v/>
      </c>
      <c r="L104" t="str">
        <f ca="1">IF(K104="","",VLOOKUP(INDIRECT(ADDRESS(F104,IF(Турнир!$B$2&lt;&gt;"С",1,3),,,"Регистрация")),C:E,3,0))</f>
        <v/>
      </c>
    </row>
    <row r="105" spans="1:12" x14ac:dyDescent="0.25">
      <c r="A105" t="str">
        <f>IF(Турнир!$B$2&lt;&gt;"С",IF(Регистрация!A106="","",1),IF(Регистрация!C106="","",1))</f>
        <v/>
      </c>
      <c r="B105" t="str">
        <f>IF(A105="","",SUM(A$1:A105))</f>
        <v/>
      </c>
      <c r="C105" t="str">
        <f ca="1">IF(B105="","",OFFSET(Регистрация!$A$1,ROW(),IF(Турнир!$B$2&lt;&gt;"С",0,2),1,1))</f>
        <v/>
      </c>
      <c r="D105" t="str">
        <f ca="1">IF(B105="","",OFFSET(Регистрация!$A$1,ROW(),1,1,1))</f>
        <v/>
      </c>
      <c r="E105" t="str">
        <f ca="1">IF(C105="","",Турнир!$A$2&amp;TEXT(B105,"000"))</f>
        <v/>
      </c>
      <c r="F105">
        <f t="shared" si="4"/>
        <v>28</v>
      </c>
      <c r="G105">
        <f t="shared" si="5"/>
        <v>3</v>
      </c>
      <c r="H105" t="str">
        <f t="shared" ca="1" si="6"/>
        <v>Козлов Павел</v>
      </c>
      <c r="I105">
        <f t="shared" ca="1" si="7"/>
        <v>1</v>
      </c>
      <c r="J105">
        <f ca="1">IF(OR(H105=0,H105=""),"",SUM(I$1:I105))</f>
        <v>90</v>
      </c>
      <c r="K105">
        <f ca="1">IF(OR(H105=0,H105=""),"",VLOOKUP(H105,База!$A:$I,2,0))</f>
        <v>682</v>
      </c>
      <c r="L105" t="str">
        <f ca="1">IF(K105="","",VLOOKUP(INDIRECT(ADDRESS(F105,IF(Турнир!$B$2&lt;&gt;"С",1,3),,,"Регистрация")),C:E,3,0))</f>
        <v>027</v>
      </c>
    </row>
    <row r="106" spans="1:12" x14ac:dyDescent="0.25">
      <c r="A106" t="str">
        <f>IF(Турнир!$B$2&lt;&gt;"С",IF(Регистрация!A107="","",1),IF(Регистрация!C107="","",1))</f>
        <v/>
      </c>
      <c r="B106" t="str">
        <f>IF(A106="","",SUM(A$1:A106))</f>
        <v/>
      </c>
      <c r="C106" t="str">
        <f ca="1">IF(B106="","",OFFSET(Регистрация!$A$1,ROW(),IF(Турнир!$B$2&lt;&gt;"С",0,2),1,1))</f>
        <v/>
      </c>
      <c r="D106" t="str">
        <f ca="1">IF(B106="","",OFFSET(Регистрация!$A$1,ROW(),1,1,1))</f>
        <v/>
      </c>
      <c r="E106" t="str">
        <f ca="1">IF(C106="","",Турнир!$A$2&amp;TEXT(B106,"000"))</f>
        <v/>
      </c>
      <c r="F106">
        <f t="shared" si="4"/>
        <v>28</v>
      </c>
      <c r="G106">
        <f t="shared" si="5"/>
        <v>4</v>
      </c>
      <c r="H106" t="str">
        <f t="shared" ca="1" si="6"/>
        <v>Бунятова Шанталь</v>
      </c>
      <c r="I106">
        <f t="shared" ca="1" si="7"/>
        <v>1</v>
      </c>
      <c r="J106">
        <f ca="1">IF(OR(H106=0,H106=""),"",SUM(I$1:I106))</f>
        <v>91</v>
      </c>
      <c r="K106">
        <f ca="1">IF(OR(H106=0,H106=""),"",VLOOKUP(H106,База!$A:$I,2,0))</f>
        <v>708</v>
      </c>
      <c r="L106" t="str">
        <f ca="1">IF(K106="","",VLOOKUP(INDIRECT(ADDRESS(F106,IF(Турнир!$B$2&lt;&gt;"С",1,3),,,"Регистрация")),C:E,3,0))</f>
        <v>027</v>
      </c>
    </row>
    <row r="107" spans="1:12" x14ac:dyDescent="0.25">
      <c r="A107" t="str">
        <f>IF(Турнир!$B$2&lt;&gt;"С",IF(Регистрация!A108="","",1),IF(Регистрация!C108="","",1))</f>
        <v/>
      </c>
      <c r="B107" t="str">
        <f>IF(A107="","",SUM(A$1:A107))</f>
        <v/>
      </c>
      <c r="C107" t="str">
        <f ca="1">IF(B107="","",OFFSET(Регистрация!$A$1,ROW(),IF(Турнир!$B$2&lt;&gt;"С",0,2),1,1))</f>
        <v/>
      </c>
      <c r="D107" t="str">
        <f ca="1">IF(B107="","",OFFSET(Регистрация!$A$1,ROW(),1,1,1))</f>
        <v/>
      </c>
      <c r="E107" t="str">
        <f ca="1">IF(C107="","",Турнир!$A$2&amp;TEXT(B107,"000"))</f>
        <v/>
      </c>
      <c r="F107">
        <f t="shared" si="4"/>
        <v>28</v>
      </c>
      <c r="G107">
        <f t="shared" si="5"/>
        <v>5</v>
      </c>
      <c r="H107">
        <f t="shared" ca="1" si="6"/>
        <v>0</v>
      </c>
      <c r="I107">
        <f t="shared" ca="1" si="7"/>
        <v>0</v>
      </c>
      <c r="J107" t="str">
        <f ca="1">IF(OR(H107=0,H107=""),"",SUM(I$1:I107))</f>
        <v/>
      </c>
      <c r="K107" t="str">
        <f ca="1">IF(OR(H107=0,H107=""),"",VLOOKUP(H107,База!$A:$I,2,0))</f>
        <v/>
      </c>
      <c r="L107" t="str">
        <f ca="1">IF(K107="","",VLOOKUP(INDIRECT(ADDRESS(F107,IF(Турнир!$B$2&lt;&gt;"С",1,3),,,"Регистрация")),C:E,3,0))</f>
        <v/>
      </c>
    </row>
    <row r="108" spans="1:12" x14ac:dyDescent="0.25">
      <c r="A108" t="str">
        <f>IF(Турнир!$B$2&lt;&gt;"С",IF(Регистрация!A109="","",1),IF(Регистрация!C109="","",1))</f>
        <v/>
      </c>
      <c r="B108" t="str">
        <f>IF(A108="","",SUM(A$1:A108))</f>
        <v/>
      </c>
      <c r="C108" t="str">
        <f ca="1">IF(B108="","",OFFSET(Регистрация!$A$1,ROW(),IF(Турнир!$B$2&lt;&gt;"С",0,2),1,1))</f>
        <v/>
      </c>
      <c r="D108" t="str">
        <f ca="1">IF(B108="","",OFFSET(Регистрация!$A$1,ROW(),1,1,1))</f>
        <v/>
      </c>
      <c r="E108" t="str">
        <f ca="1">IF(C108="","",Турнир!$A$2&amp;TEXT(B108,"000"))</f>
        <v/>
      </c>
      <c r="F108">
        <f t="shared" si="4"/>
        <v>28</v>
      </c>
      <c r="G108">
        <f t="shared" si="5"/>
        <v>6</v>
      </c>
      <c r="H108">
        <f t="shared" ca="1" si="6"/>
        <v>0</v>
      </c>
      <c r="I108">
        <f t="shared" ca="1" si="7"/>
        <v>0</v>
      </c>
      <c r="J108" t="str">
        <f ca="1">IF(OR(H108=0,H108=""),"",SUM(I$1:I108))</f>
        <v/>
      </c>
      <c r="K108" t="str">
        <f ca="1">IF(OR(H108=0,H108=""),"",VLOOKUP(H108,База!$A:$I,2,0))</f>
        <v/>
      </c>
      <c r="L108" t="str">
        <f ca="1">IF(K108="","",VLOOKUP(INDIRECT(ADDRESS(F108,IF(Турнир!$B$2&lt;&gt;"С",1,3),,,"Регистрация")),C:E,3,0))</f>
        <v/>
      </c>
    </row>
    <row r="109" spans="1:12" x14ac:dyDescent="0.25">
      <c r="A109" t="str">
        <f>IF(Турнир!$B$2&lt;&gt;"С",IF(Регистрация!A110="","",1),IF(Регистрация!C110="","",1))</f>
        <v/>
      </c>
      <c r="B109" t="str">
        <f>IF(A109="","",SUM(A$1:A109))</f>
        <v/>
      </c>
      <c r="C109" t="str">
        <f ca="1">IF(B109="","",OFFSET(Регистрация!$A$1,ROW(),IF(Турнир!$B$2&lt;&gt;"С",0,2),1,1))</f>
        <v/>
      </c>
      <c r="D109" t="str">
        <f ca="1">IF(B109="","",OFFSET(Регистрация!$A$1,ROW(),1,1,1))</f>
        <v/>
      </c>
      <c r="E109" t="str">
        <f ca="1">IF(C109="","",Турнир!$A$2&amp;TEXT(B109,"000"))</f>
        <v/>
      </c>
      <c r="F109">
        <f t="shared" si="4"/>
        <v>29</v>
      </c>
      <c r="G109">
        <f t="shared" si="5"/>
        <v>3</v>
      </c>
      <c r="H109">
        <f t="shared" ca="1" si="6"/>
        <v>0</v>
      </c>
      <c r="I109">
        <f t="shared" ca="1" si="7"/>
        <v>0</v>
      </c>
      <c r="J109" t="str">
        <f ca="1">IF(OR(H109=0,H109=""),"",SUM(I$1:I109))</f>
        <v/>
      </c>
      <c r="K109" t="str">
        <f ca="1">IF(OR(H109=0,H109=""),"",VLOOKUP(H109,База!$A:$I,2,0))</f>
        <v/>
      </c>
      <c r="L109" t="str">
        <f ca="1">IF(K109="","",VLOOKUP(INDIRECT(ADDRESS(F109,IF(Турнир!$B$2&lt;&gt;"С",1,3),,,"Регистрация")),C:E,3,0))</f>
        <v/>
      </c>
    </row>
    <row r="110" spans="1:12" x14ac:dyDescent="0.25">
      <c r="A110" t="str">
        <f>IF(Турнир!$B$2&lt;&gt;"С",IF(Регистрация!A111="","",1),IF(Регистрация!C111="","",1))</f>
        <v/>
      </c>
      <c r="B110" t="str">
        <f>IF(A110="","",SUM(A$1:A110))</f>
        <v/>
      </c>
      <c r="C110" t="str">
        <f ca="1">IF(B110="","",OFFSET(Регистрация!$A$1,ROW(),IF(Турнир!$B$2&lt;&gt;"С",0,2),1,1))</f>
        <v/>
      </c>
      <c r="D110" t="str">
        <f ca="1">IF(B110="","",OFFSET(Регистрация!$A$1,ROW(),1,1,1))</f>
        <v/>
      </c>
      <c r="E110" t="str">
        <f ca="1">IF(C110="","",Турнир!$A$2&amp;TEXT(B110,"000"))</f>
        <v/>
      </c>
      <c r="F110">
        <f t="shared" si="4"/>
        <v>29</v>
      </c>
      <c r="G110">
        <f t="shared" si="5"/>
        <v>4</v>
      </c>
      <c r="H110">
        <f t="shared" ca="1" si="6"/>
        <v>0</v>
      </c>
      <c r="I110">
        <f t="shared" ca="1" si="7"/>
        <v>0</v>
      </c>
      <c r="J110" t="str">
        <f ca="1">IF(OR(H110=0,H110=""),"",SUM(I$1:I110))</f>
        <v/>
      </c>
      <c r="K110" t="str">
        <f ca="1">IF(OR(H110=0,H110=""),"",VLOOKUP(H110,База!$A:$I,2,0))</f>
        <v/>
      </c>
      <c r="L110" t="str">
        <f ca="1">IF(K110="","",VLOOKUP(INDIRECT(ADDRESS(F110,IF(Турнир!$B$2&lt;&gt;"С",1,3),,,"Регистрация")),C:E,3,0))</f>
        <v/>
      </c>
    </row>
    <row r="111" spans="1:12" x14ac:dyDescent="0.25">
      <c r="A111" t="str">
        <f>IF(Турнир!$B$2&lt;&gt;"С",IF(Регистрация!A112="","",1),IF(Регистрация!C112="","",1))</f>
        <v/>
      </c>
      <c r="B111" t="str">
        <f>IF(A111="","",SUM(A$1:A111))</f>
        <v/>
      </c>
      <c r="C111" t="str">
        <f ca="1">IF(B111="","",OFFSET(Регистрация!$A$1,ROW(),IF(Турнир!$B$2&lt;&gt;"С",0,2),1,1))</f>
        <v/>
      </c>
      <c r="D111" t="str">
        <f ca="1">IF(B111="","",OFFSET(Регистрация!$A$1,ROW(),1,1,1))</f>
        <v/>
      </c>
      <c r="E111" t="str">
        <f ca="1">IF(C111="","",Турнир!$A$2&amp;TEXT(B111,"000"))</f>
        <v/>
      </c>
      <c r="F111">
        <f t="shared" si="4"/>
        <v>29</v>
      </c>
      <c r="G111">
        <f t="shared" si="5"/>
        <v>5</v>
      </c>
      <c r="H111">
        <f t="shared" ca="1" si="6"/>
        <v>0</v>
      </c>
      <c r="I111">
        <f t="shared" ca="1" si="7"/>
        <v>0</v>
      </c>
      <c r="J111" t="str">
        <f ca="1">IF(OR(H111=0,H111=""),"",SUM(I$1:I111))</f>
        <v/>
      </c>
      <c r="K111" t="str">
        <f ca="1">IF(OR(H111=0,H111=""),"",VLOOKUP(H111,База!$A:$I,2,0))</f>
        <v/>
      </c>
      <c r="L111" t="str">
        <f ca="1">IF(K111="","",VLOOKUP(INDIRECT(ADDRESS(F111,IF(Турнир!$B$2&lt;&gt;"С",1,3),,,"Регистрация")),C:E,3,0))</f>
        <v/>
      </c>
    </row>
    <row r="112" spans="1:12" x14ac:dyDescent="0.25">
      <c r="A112" t="str">
        <f>IF(Турнир!$B$2&lt;&gt;"С",IF(Регистрация!A113="","",1),IF(Регистрация!C113="","",1))</f>
        <v/>
      </c>
      <c r="B112" t="str">
        <f>IF(A112="","",SUM(A$1:A112))</f>
        <v/>
      </c>
      <c r="C112" t="str">
        <f ca="1">IF(B112="","",OFFSET(Регистрация!$A$1,ROW(),IF(Турнир!$B$2&lt;&gt;"С",0,2),1,1))</f>
        <v/>
      </c>
      <c r="D112" t="str">
        <f ca="1">IF(B112="","",OFFSET(Регистрация!$A$1,ROW(),1,1,1))</f>
        <v/>
      </c>
      <c r="E112" t="str">
        <f ca="1">IF(C112="","",Турнир!$A$2&amp;TEXT(B112,"000"))</f>
        <v/>
      </c>
      <c r="F112">
        <f t="shared" si="4"/>
        <v>29</v>
      </c>
      <c r="G112">
        <f t="shared" si="5"/>
        <v>6</v>
      </c>
      <c r="H112">
        <f t="shared" ca="1" si="6"/>
        <v>0</v>
      </c>
      <c r="I112">
        <f t="shared" ca="1" si="7"/>
        <v>0</v>
      </c>
      <c r="J112" t="str">
        <f ca="1">IF(OR(H112=0,H112=""),"",SUM(I$1:I112))</f>
        <v/>
      </c>
      <c r="K112" t="str">
        <f ca="1">IF(OR(H112=0,H112=""),"",VLOOKUP(H112,База!$A:$I,2,0))</f>
        <v/>
      </c>
      <c r="L112" t="str">
        <f ca="1">IF(K112="","",VLOOKUP(INDIRECT(ADDRESS(F112,IF(Турнир!$B$2&lt;&gt;"С",1,3),,,"Регистрация")),C:E,3,0))</f>
        <v/>
      </c>
    </row>
    <row r="113" spans="1:12" x14ac:dyDescent="0.25">
      <c r="A113" t="str">
        <f>IF(Турнир!$B$2&lt;&gt;"С",IF(Регистрация!A114="","",1),IF(Регистрация!C114="","",1))</f>
        <v/>
      </c>
      <c r="B113" t="str">
        <f>IF(A113="","",SUM(A$1:A113))</f>
        <v/>
      </c>
      <c r="C113" t="str">
        <f ca="1">IF(B113="","",OFFSET(Регистрация!$A$1,ROW(),IF(Турнир!$B$2&lt;&gt;"С",0,2),1,1))</f>
        <v/>
      </c>
      <c r="D113" t="str">
        <f ca="1">IF(B113="","",OFFSET(Регистрация!$A$1,ROW(),1,1,1))</f>
        <v/>
      </c>
      <c r="E113" t="str">
        <f ca="1">IF(C113="","",Турнир!$A$2&amp;TEXT(B113,"000"))</f>
        <v/>
      </c>
      <c r="F113">
        <f t="shared" si="4"/>
        <v>30</v>
      </c>
      <c r="G113">
        <f t="shared" si="5"/>
        <v>3</v>
      </c>
      <c r="H113">
        <f t="shared" ca="1" si="6"/>
        <v>0</v>
      </c>
      <c r="I113">
        <f t="shared" ca="1" si="7"/>
        <v>0</v>
      </c>
      <c r="J113" t="str">
        <f ca="1">IF(OR(H113=0,H113=""),"",SUM(I$1:I113))</f>
        <v/>
      </c>
      <c r="K113" t="str">
        <f ca="1">IF(OR(H113=0,H113=""),"",VLOOKUP(H113,База!$A:$I,2,0))</f>
        <v/>
      </c>
      <c r="L113" t="str">
        <f ca="1">IF(K113="","",VLOOKUP(INDIRECT(ADDRESS(F113,IF(Турнир!$B$2&lt;&gt;"С",1,3),,,"Регистрация")),C:E,3,0))</f>
        <v/>
      </c>
    </row>
    <row r="114" spans="1:12" x14ac:dyDescent="0.25">
      <c r="A114" t="str">
        <f>IF(Турнир!$B$2&lt;&gt;"С",IF(Регистрация!A115="","",1),IF(Регистрация!C115="","",1))</f>
        <v/>
      </c>
      <c r="B114" t="str">
        <f>IF(A114="","",SUM(A$1:A114))</f>
        <v/>
      </c>
      <c r="C114" t="str">
        <f ca="1">IF(B114="","",OFFSET(Регистрация!$A$1,ROW(),IF(Турнир!$B$2&lt;&gt;"С",0,2),1,1))</f>
        <v/>
      </c>
      <c r="D114" t="str">
        <f ca="1">IF(B114="","",OFFSET(Регистрация!$A$1,ROW(),1,1,1))</f>
        <v/>
      </c>
      <c r="E114" t="str">
        <f ca="1">IF(C114="","",Турнир!$A$2&amp;TEXT(B114,"000"))</f>
        <v/>
      </c>
      <c r="F114">
        <f t="shared" si="4"/>
        <v>30</v>
      </c>
      <c r="G114">
        <f t="shared" si="5"/>
        <v>4</v>
      </c>
      <c r="H114">
        <f t="shared" ca="1" si="6"/>
        <v>0</v>
      </c>
      <c r="I114">
        <f t="shared" ca="1" si="7"/>
        <v>0</v>
      </c>
      <c r="J114" t="str">
        <f ca="1">IF(OR(H114=0,H114=""),"",SUM(I$1:I114))</f>
        <v/>
      </c>
      <c r="K114" t="str">
        <f ca="1">IF(OR(H114=0,H114=""),"",VLOOKUP(H114,База!$A:$I,2,0))</f>
        <v/>
      </c>
      <c r="L114" t="str">
        <f ca="1">IF(K114="","",VLOOKUP(INDIRECT(ADDRESS(F114,IF(Турнир!$B$2&lt;&gt;"С",1,3),,,"Регистрация")),C:E,3,0))</f>
        <v/>
      </c>
    </row>
    <row r="115" spans="1:12" x14ac:dyDescent="0.25">
      <c r="A115" t="str">
        <f>IF(Турнир!$B$2&lt;&gt;"С",IF(Регистрация!A116="","",1),IF(Регистрация!C116="","",1))</f>
        <v/>
      </c>
      <c r="B115" t="str">
        <f>IF(A115="","",SUM(A$1:A115))</f>
        <v/>
      </c>
      <c r="C115" t="str">
        <f ca="1">IF(B115="","",OFFSET(Регистрация!$A$1,ROW(),IF(Турнир!$B$2&lt;&gt;"С",0,2),1,1))</f>
        <v/>
      </c>
      <c r="D115" t="str">
        <f ca="1">IF(B115="","",OFFSET(Регистрация!$A$1,ROW(),1,1,1))</f>
        <v/>
      </c>
      <c r="E115" t="str">
        <f ca="1">IF(C115="","",Турнир!$A$2&amp;TEXT(B115,"000"))</f>
        <v/>
      </c>
      <c r="F115">
        <f t="shared" si="4"/>
        <v>30</v>
      </c>
      <c r="G115">
        <f t="shared" si="5"/>
        <v>5</v>
      </c>
      <c r="H115">
        <f t="shared" ca="1" si="6"/>
        <v>0</v>
      </c>
      <c r="I115">
        <f t="shared" ca="1" si="7"/>
        <v>0</v>
      </c>
      <c r="J115" t="str">
        <f ca="1">IF(OR(H115=0,H115=""),"",SUM(I$1:I115))</f>
        <v/>
      </c>
      <c r="K115" t="str">
        <f ca="1">IF(OR(H115=0,H115=""),"",VLOOKUP(H115,База!$A:$I,2,0))</f>
        <v/>
      </c>
      <c r="L115" t="str">
        <f ca="1">IF(K115="","",VLOOKUP(INDIRECT(ADDRESS(F115,IF(Турнир!$B$2&lt;&gt;"С",1,3),,,"Регистрация")),C:E,3,0))</f>
        <v/>
      </c>
    </row>
    <row r="116" spans="1:12" x14ac:dyDescent="0.25">
      <c r="A116" t="str">
        <f>IF(Турнир!$B$2&lt;&gt;"С",IF(Регистрация!A117="","",1),IF(Регистрация!C117="","",1))</f>
        <v/>
      </c>
      <c r="B116" t="str">
        <f>IF(A116="","",SUM(A$1:A116))</f>
        <v/>
      </c>
      <c r="C116" t="str">
        <f ca="1">IF(B116="","",OFFSET(Регистрация!$A$1,ROW(),IF(Турнир!$B$2&lt;&gt;"С",0,2),1,1))</f>
        <v/>
      </c>
      <c r="D116" t="str">
        <f ca="1">IF(B116="","",OFFSET(Регистрация!$A$1,ROW(),1,1,1))</f>
        <v/>
      </c>
      <c r="E116" t="str">
        <f ca="1">IF(C116="","",Турнир!$A$2&amp;TEXT(B116,"000"))</f>
        <v/>
      </c>
      <c r="F116">
        <f t="shared" si="4"/>
        <v>30</v>
      </c>
      <c r="G116">
        <f t="shared" si="5"/>
        <v>6</v>
      </c>
      <c r="H116">
        <f t="shared" ca="1" si="6"/>
        <v>0</v>
      </c>
      <c r="I116">
        <f t="shared" ca="1" si="7"/>
        <v>0</v>
      </c>
      <c r="J116" t="str">
        <f ca="1">IF(OR(H116=0,H116=""),"",SUM(I$1:I116))</f>
        <v/>
      </c>
      <c r="K116" t="str">
        <f ca="1">IF(OR(H116=0,H116=""),"",VLOOKUP(H116,База!$A:$I,2,0))</f>
        <v/>
      </c>
      <c r="L116" t="str">
        <f ca="1">IF(K116="","",VLOOKUP(INDIRECT(ADDRESS(F116,IF(Турнир!$B$2&lt;&gt;"С",1,3),,,"Регистрация")),C:E,3,0))</f>
        <v/>
      </c>
    </row>
    <row r="117" spans="1:12" x14ac:dyDescent="0.25">
      <c r="A117" t="str">
        <f>IF(Турнир!$B$2&lt;&gt;"С",IF(Регистрация!A118="","",1),IF(Регистрация!C118="","",1))</f>
        <v/>
      </c>
      <c r="B117" t="str">
        <f>IF(A117="","",SUM(A$1:A117))</f>
        <v/>
      </c>
      <c r="C117" t="str">
        <f ca="1">IF(B117="","",OFFSET(Регистрация!$A$1,ROW(),IF(Турнир!$B$2&lt;&gt;"С",0,2),1,1))</f>
        <v/>
      </c>
      <c r="D117" t="str">
        <f ca="1">IF(B117="","",OFFSET(Регистрация!$A$1,ROW(),1,1,1))</f>
        <v/>
      </c>
      <c r="E117" t="str">
        <f ca="1">IF(C117="","",Турнир!$A$2&amp;TEXT(B117,"000"))</f>
        <v/>
      </c>
      <c r="F117">
        <f t="shared" si="4"/>
        <v>31</v>
      </c>
      <c r="G117">
        <f t="shared" si="5"/>
        <v>3</v>
      </c>
      <c r="H117">
        <f t="shared" ca="1" si="6"/>
        <v>0</v>
      </c>
      <c r="I117">
        <f t="shared" ca="1" si="7"/>
        <v>0</v>
      </c>
      <c r="J117" t="str">
        <f ca="1">IF(OR(H117=0,H117=""),"",SUM(I$1:I117))</f>
        <v/>
      </c>
      <c r="K117" t="str">
        <f ca="1">IF(OR(H117=0,H117=""),"",VLOOKUP(H117,База!$A:$I,2,0))</f>
        <v/>
      </c>
      <c r="L117" t="str">
        <f ca="1">IF(K117="","",VLOOKUP(INDIRECT(ADDRESS(F117,IF(Турнир!$B$2&lt;&gt;"С",1,3),,,"Регистрация")),C:E,3,0))</f>
        <v/>
      </c>
    </row>
    <row r="118" spans="1:12" x14ac:dyDescent="0.25">
      <c r="A118" t="str">
        <f>IF(Турнир!$B$2&lt;&gt;"С",IF(Регистрация!A119="","",1),IF(Регистрация!C119="","",1))</f>
        <v/>
      </c>
      <c r="B118" t="str">
        <f>IF(A118="","",SUM(A$1:A118))</f>
        <v/>
      </c>
      <c r="C118" t="str">
        <f ca="1">IF(B118="","",OFFSET(Регистрация!$A$1,ROW(),IF(Турнир!$B$2&lt;&gt;"С",0,2),1,1))</f>
        <v/>
      </c>
      <c r="D118" t="str">
        <f ca="1">IF(B118="","",OFFSET(Регистрация!$A$1,ROW(),1,1,1))</f>
        <v/>
      </c>
      <c r="E118" t="str">
        <f ca="1">IF(C118="","",Турнир!$A$2&amp;TEXT(B118,"000"))</f>
        <v/>
      </c>
      <c r="F118">
        <f t="shared" si="4"/>
        <v>31</v>
      </c>
      <c r="G118">
        <f t="shared" si="5"/>
        <v>4</v>
      </c>
      <c r="H118">
        <f t="shared" ca="1" si="6"/>
        <v>0</v>
      </c>
      <c r="I118">
        <f t="shared" ca="1" si="7"/>
        <v>0</v>
      </c>
      <c r="J118" t="str">
        <f ca="1">IF(OR(H118=0,H118=""),"",SUM(I$1:I118))</f>
        <v/>
      </c>
      <c r="K118" t="str">
        <f ca="1">IF(OR(H118=0,H118=""),"",VLOOKUP(H118,База!$A:$I,2,0))</f>
        <v/>
      </c>
      <c r="L118" t="str">
        <f ca="1">IF(K118="","",VLOOKUP(INDIRECT(ADDRESS(F118,IF(Турнир!$B$2&lt;&gt;"С",1,3),,,"Регистрация")),C:E,3,0))</f>
        <v/>
      </c>
    </row>
    <row r="119" spans="1:12" x14ac:dyDescent="0.25">
      <c r="A119" t="str">
        <f>IF(Турнир!$B$2&lt;&gt;"С",IF(Регистрация!A120="","",1),IF(Регистрация!C120="","",1))</f>
        <v/>
      </c>
      <c r="B119" t="str">
        <f>IF(A119="","",SUM(A$1:A119))</f>
        <v/>
      </c>
      <c r="C119" t="str">
        <f ca="1">IF(B119="","",OFFSET(Регистрация!$A$1,ROW(),IF(Турнир!$B$2&lt;&gt;"С",0,2),1,1))</f>
        <v/>
      </c>
      <c r="D119" t="str">
        <f ca="1">IF(B119="","",OFFSET(Регистрация!$A$1,ROW(),1,1,1))</f>
        <v/>
      </c>
      <c r="E119" t="str">
        <f ca="1">IF(C119="","",Турнир!$A$2&amp;TEXT(B119,"000"))</f>
        <v/>
      </c>
      <c r="F119">
        <f t="shared" si="4"/>
        <v>31</v>
      </c>
      <c r="G119">
        <f t="shared" si="5"/>
        <v>5</v>
      </c>
      <c r="H119">
        <f t="shared" ca="1" si="6"/>
        <v>0</v>
      </c>
      <c r="I119">
        <f t="shared" ca="1" si="7"/>
        <v>0</v>
      </c>
      <c r="J119" t="str">
        <f ca="1">IF(OR(H119=0,H119=""),"",SUM(I$1:I119))</f>
        <v/>
      </c>
      <c r="K119" t="str">
        <f ca="1">IF(OR(H119=0,H119=""),"",VLOOKUP(H119,База!$A:$I,2,0))</f>
        <v/>
      </c>
      <c r="L119" t="str">
        <f ca="1">IF(K119="","",VLOOKUP(INDIRECT(ADDRESS(F119,IF(Турнир!$B$2&lt;&gt;"С",1,3),,,"Регистрация")),C:E,3,0))</f>
        <v/>
      </c>
    </row>
    <row r="120" spans="1:12" x14ac:dyDescent="0.25">
      <c r="A120" t="str">
        <f>IF(Турнир!$B$2&lt;&gt;"С",IF(Регистрация!A121="","",1),IF(Регистрация!C121="","",1))</f>
        <v/>
      </c>
      <c r="B120" t="str">
        <f>IF(A120="","",SUM(A$1:A120))</f>
        <v/>
      </c>
      <c r="C120" t="str">
        <f ca="1">IF(B120="","",OFFSET(Регистрация!$A$1,ROW(),IF(Турнир!$B$2&lt;&gt;"С",0,2),1,1))</f>
        <v/>
      </c>
      <c r="D120" t="str">
        <f ca="1">IF(B120="","",OFFSET(Регистрация!$A$1,ROW(),1,1,1))</f>
        <v/>
      </c>
      <c r="E120" t="str">
        <f ca="1">IF(C120="","",Турнир!$A$2&amp;TEXT(B120,"000"))</f>
        <v/>
      </c>
      <c r="F120">
        <f t="shared" si="4"/>
        <v>31</v>
      </c>
      <c r="G120">
        <f t="shared" si="5"/>
        <v>6</v>
      </c>
      <c r="H120">
        <f t="shared" ca="1" si="6"/>
        <v>0</v>
      </c>
      <c r="I120">
        <f t="shared" ca="1" si="7"/>
        <v>0</v>
      </c>
      <c r="J120" t="str">
        <f ca="1">IF(OR(H120=0,H120=""),"",SUM(I$1:I120))</f>
        <v/>
      </c>
      <c r="K120" t="str">
        <f ca="1">IF(OR(H120=0,H120=""),"",VLOOKUP(H120,База!$A:$I,2,0))</f>
        <v/>
      </c>
      <c r="L120" t="str">
        <f ca="1">IF(K120="","",VLOOKUP(INDIRECT(ADDRESS(F120,IF(Турнир!$B$2&lt;&gt;"С",1,3),,,"Регистрация")),C:E,3,0))</f>
        <v/>
      </c>
    </row>
    <row r="121" spans="1:12" x14ac:dyDescent="0.25">
      <c r="A121" t="str">
        <f>IF(Турнир!$B$2&lt;&gt;"С",IF(Регистрация!A122="","",1),IF(Регистрация!C122="","",1))</f>
        <v/>
      </c>
      <c r="B121" t="str">
        <f>IF(A121="","",SUM(A$1:A121))</f>
        <v/>
      </c>
      <c r="C121" t="str">
        <f ca="1">IF(B121="","",OFFSET(Регистрация!$A$1,ROW(),IF(Турнир!$B$2&lt;&gt;"С",0,2),1,1))</f>
        <v/>
      </c>
      <c r="D121" t="str">
        <f ca="1">IF(B121="","",OFFSET(Регистрация!$A$1,ROW(),1,1,1))</f>
        <v/>
      </c>
      <c r="E121" t="str">
        <f ca="1">IF(C121="","",Турнир!$A$2&amp;TEXT(B121,"000"))</f>
        <v/>
      </c>
      <c r="F121">
        <f t="shared" si="4"/>
        <v>32</v>
      </c>
      <c r="G121">
        <f t="shared" si="5"/>
        <v>3</v>
      </c>
      <c r="H121">
        <f t="shared" ca="1" si="6"/>
        <v>0</v>
      </c>
      <c r="I121">
        <f t="shared" ca="1" si="7"/>
        <v>0</v>
      </c>
      <c r="J121" t="str">
        <f ca="1">IF(OR(H121=0,H121=""),"",SUM(I$1:I121))</f>
        <v/>
      </c>
      <c r="K121" t="str">
        <f ca="1">IF(OR(H121=0,H121=""),"",VLOOKUP(H121,База!$A:$I,2,0))</f>
        <v/>
      </c>
      <c r="L121" t="str">
        <f ca="1">IF(K121="","",VLOOKUP(INDIRECT(ADDRESS(F121,IF(Турнир!$B$2&lt;&gt;"С",1,3),,,"Регистрация")),C:E,3,0))</f>
        <v/>
      </c>
    </row>
    <row r="122" spans="1:12" x14ac:dyDescent="0.25">
      <c r="A122" t="str">
        <f>IF(Турнир!$B$2&lt;&gt;"С",IF(Регистрация!A123="","",1),IF(Регистрация!C123="","",1))</f>
        <v/>
      </c>
      <c r="B122" t="str">
        <f>IF(A122="","",SUM(A$1:A122))</f>
        <v/>
      </c>
      <c r="C122" t="str">
        <f ca="1">IF(B122="","",OFFSET(Регистрация!$A$1,ROW(),IF(Турнир!$B$2&lt;&gt;"С",0,2),1,1))</f>
        <v/>
      </c>
      <c r="D122" t="str">
        <f ca="1">IF(B122="","",OFFSET(Регистрация!$A$1,ROW(),1,1,1))</f>
        <v/>
      </c>
      <c r="E122" t="str">
        <f ca="1">IF(C122="","",Турнир!$A$2&amp;TEXT(B122,"000"))</f>
        <v/>
      </c>
      <c r="F122">
        <f t="shared" si="4"/>
        <v>32</v>
      </c>
      <c r="G122">
        <f t="shared" si="5"/>
        <v>4</v>
      </c>
      <c r="H122">
        <f t="shared" ca="1" si="6"/>
        <v>0</v>
      </c>
      <c r="I122">
        <f t="shared" ca="1" si="7"/>
        <v>0</v>
      </c>
      <c r="J122" t="str">
        <f ca="1">IF(OR(H122=0,H122=""),"",SUM(I$1:I122))</f>
        <v/>
      </c>
      <c r="K122" t="str">
        <f ca="1">IF(OR(H122=0,H122=""),"",VLOOKUP(H122,База!$A:$I,2,0))</f>
        <v/>
      </c>
      <c r="L122" t="str">
        <f ca="1">IF(K122="","",VLOOKUP(INDIRECT(ADDRESS(F122,IF(Турнир!$B$2&lt;&gt;"С",1,3),,,"Регистрация")),C:E,3,0))</f>
        <v/>
      </c>
    </row>
    <row r="123" spans="1:12" x14ac:dyDescent="0.25">
      <c r="A123" t="str">
        <f>IF(Турнир!$B$2&lt;&gt;"С",IF(Регистрация!A124="","",1),IF(Регистрация!C124="","",1))</f>
        <v/>
      </c>
      <c r="B123" t="str">
        <f>IF(A123="","",SUM(A$1:A123))</f>
        <v/>
      </c>
      <c r="C123" t="str">
        <f ca="1">IF(B123="","",OFFSET(Регистрация!$A$1,ROW(),IF(Турнир!$B$2&lt;&gt;"С",0,2),1,1))</f>
        <v/>
      </c>
      <c r="D123" t="str">
        <f ca="1">IF(B123="","",OFFSET(Регистрация!$A$1,ROW(),1,1,1))</f>
        <v/>
      </c>
      <c r="E123" t="str">
        <f ca="1">IF(C123="","",Турнир!$A$2&amp;TEXT(B123,"000"))</f>
        <v/>
      </c>
      <c r="F123">
        <f t="shared" si="4"/>
        <v>32</v>
      </c>
      <c r="G123">
        <f t="shared" si="5"/>
        <v>5</v>
      </c>
      <c r="H123">
        <f t="shared" ca="1" si="6"/>
        <v>0</v>
      </c>
      <c r="I123">
        <f t="shared" ca="1" si="7"/>
        <v>0</v>
      </c>
      <c r="J123" t="str">
        <f ca="1">IF(OR(H123=0,H123=""),"",SUM(I$1:I123))</f>
        <v/>
      </c>
      <c r="K123" t="str">
        <f ca="1">IF(OR(H123=0,H123=""),"",VLOOKUP(H123,База!$A:$I,2,0))</f>
        <v/>
      </c>
      <c r="L123" t="str">
        <f ca="1">IF(K123="","",VLOOKUP(INDIRECT(ADDRESS(F123,IF(Турнир!$B$2&lt;&gt;"С",1,3),,,"Регистрация")),C:E,3,0))</f>
        <v/>
      </c>
    </row>
    <row r="124" spans="1:12" x14ac:dyDescent="0.25">
      <c r="A124" t="str">
        <f>IF(Турнир!$B$2&lt;&gt;"С",IF(Регистрация!A125="","",1),IF(Регистрация!C125="","",1))</f>
        <v/>
      </c>
      <c r="B124" t="str">
        <f>IF(A124="","",SUM(A$1:A124))</f>
        <v/>
      </c>
      <c r="C124" t="str">
        <f ca="1">IF(B124="","",OFFSET(Регистрация!$A$1,ROW(),IF(Турнир!$B$2&lt;&gt;"С",0,2),1,1))</f>
        <v/>
      </c>
      <c r="D124" t="str">
        <f ca="1">IF(B124="","",OFFSET(Регистрация!$A$1,ROW(),1,1,1))</f>
        <v/>
      </c>
      <c r="E124" t="str">
        <f ca="1">IF(C124="","",Турнир!$A$2&amp;TEXT(B124,"000"))</f>
        <v/>
      </c>
      <c r="F124">
        <f t="shared" si="4"/>
        <v>32</v>
      </c>
      <c r="G124">
        <f t="shared" si="5"/>
        <v>6</v>
      </c>
      <c r="H124">
        <f t="shared" ca="1" si="6"/>
        <v>0</v>
      </c>
      <c r="I124">
        <f t="shared" ca="1" si="7"/>
        <v>0</v>
      </c>
      <c r="J124" t="str">
        <f ca="1">IF(OR(H124=0,H124=""),"",SUM(I$1:I124))</f>
        <v/>
      </c>
      <c r="K124" t="str">
        <f ca="1">IF(OR(H124=0,H124=""),"",VLOOKUP(H124,База!$A:$I,2,0))</f>
        <v/>
      </c>
      <c r="L124" t="str">
        <f ca="1">IF(K124="","",VLOOKUP(INDIRECT(ADDRESS(F124,IF(Турнир!$B$2&lt;&gt;"С",1,3),,,"Регистрация")),C:E,3,0))</f>
        <v/>
      </c>
    </row>
    <row r="125" spans="1:12" x14ac:dyDescent="0.25">
      <c r="A125" t="str">
        <f>IF(Турнир!$B$2&lt;&gt;"С",IF(Регистрация!A126="","",1),IF(Регистрация!C126="","",1))</f>
        <v/>
      </c>
      <c r="B125" t="str">
        <f>IF(A125="","",SUM(A$1:A125))</f>
        <v/>
      </c>
      <c r="C125" t="str">
        <f ca="1">IF(B125="","",OFFSET(Регистрация!$A$1,ROW(),IF(Турнир!$B$2&lt;&gt;"С",0,2),1,1))</f>
        <v/>
      </c>
      <c r="D125" t="str">
        <f ca="1">IF(B125="","",OFFSET(Регистрация!$A$1,ROW(),1,1,1))</f>
        <v/>
      </c>
      <c r="E125" t="str">
        <f ca="1">IF(C125="","",Турнир!$A$2&amp;TEXT(B125,"000"))</f>
        <v/>
      </c>
      <c r="F125">
        <f t="shared" si="4"/>
        <v>33</v>
      </c>
      <c r="G125">
        <f t="shared" si="5"/>
        <v>3</v>
      </c>
      <c r="H125">
        <f t="shared" ca="1" si="6"/>
        <v>0</v>
      </c>
      <c r="I125">
        <f t="shared" ca="1" si="7"/>
        <v>0</v>
      </c>
      <c r="J125" t="str">
        <f ca="1">IF(OR(H125=0,H125=""),"",SUM(I$1:I125))</f>
        <v/>
      </c>
      <c r="K125" t="str">
        <f ca="1">IF(OR(H125=0,H125=""),"",VLOOKUP(H125,База!$A:$I,2,0))</f>
        <v/>
      </c>
      <c r="L125" t="str">
        <f ca="1">IF(K125="","",VLOOKUP(INDIRECT(ADDRESS(F125,IF(Турнир!$B$2&lt;&gt;"С",1,3),,,"Регистрация")),C:E,3,0))</f>
        <v/>
      </c>
    </row>
    <row r="126" spans="1:12" x14ac:dyDescent="0.25">
      <c r="A126" t="str">
        <f>IF(Турнир!$B$2&lt;&gt;"С",IF(Регистрация!A127="","",1),IF(Регистрация!C127="","",1))</f>
        <v/>
      </c>
      <c r="B126" t="str">
        <f>IF(A126="","",SUM(A$1:A126))</f>
        <v/>
      </c>
      <c r="C126" t="str">
        <f ca="1">IF(B126="","",OFFSET(Регистрация!$A$1,ROW(),IF(Турнир!$B$2&lt;&gt;"С",0,2),1,1))</f>
        <v/>
      </c>
      <c r="D126" t="str">
        <f ca="1">IF(B126="","",OFFSET(Регистрация!$A$1,ROW(),1,1,1))</f>
        <v/>
      </c>
      <c r="E126" t="str">
        <f ca="1">IF(C126="","",Турнир!$A$2&amp;TEXT(B126,"000"))</f>
        <v/>
      </c>
      <c r="F126">
        <f t="shared" si="4"/>
        <v>33</v>
      </c>
      <c r="G126">
        <f t="shared" si="5"/>
        <v>4</v>
      </c>
      <c r="H126">
        <f t="shared" ca="1" si="6"/>
        <v>0</v>
      </c>
      <c r="I126">
        <f t="shared" ca="1" si="7"/>
        <v>0</v>
      </c>
      <c r="J126" t="str">
        <f ca="1">IF(OR(H126=0,H126=""),"",SUM(I$1:I126))</f>
        <v/>
      </c>
      <c r="K126" t="str">
        <f ca="1">IF(OR(H126=0,H126=""),"",VLOOKUP(H126,База!$A:$I,2,0))</f>
        <v/>
      </c>
      <c r="L126" t="str">
        <f ca="1">IF(K126="","",VLOOKUP(INDIRECT(ADDRESS(F126,IF(Турнир!$B$2&lt;&gt;"С",1,3),,,"Регистрация")),C:E,3,0))</f>
        <v/>
      </c>
    </row>
    <row r="127" spans="1:12" x14ac:dyDescent="0.25">
      <c r="A127" t="str">
        <f>IF(Турнир!$B$2&lt;&gt;"С",IF(Регистрация!A128="","",1),IF(Регистрация!C128="","",1))</f>
        <v/>
      </c>
      <c r="B127" t="str">
        <f>IF(A127="","",SUM(A$1:A127))</f>
        <v/>
      </c>
      <c r="C127" t="str">
        <f ca="1">IF(B127="","",OFFSET(Регистрация!$A$1,ROW(),IF(Турнир!$B$2&lt;&gt;"С",0,2),1,1))</f>
        <v/>
      </c>
      <c r="D127" t="str">
        <f ca="1">IF(B127="","",OFFSET(Регистрация!$A$1,ROW(),1,1,1))</f>
        <v/>
      </c>
      <c r="E127" t="str">
        <f ca="1">IF(C127="","",Турнир!$A$2&amp;TEXT(B127,"000"))</f>
        <v/>
      </c>
      <c r="F127">
        <f t="shared" si="4"/>
        <v>33</v>
      </c>
      <c r="G127">
        <f t="shared" si="5"/>
        <v>5</v>
      </c>
      <c r="H127">
        <f t="shared" ca="1" si="6"/>
        <v>0</v>
      </c>
      <c r="I127">
        <f t="shared" ca="1" si="7"/>
        <v>0</v>
      </c>
      <c r="J127" t="str">
        <f ca="1">IF(OR(H127=0,H127=""),"",SUM(I$1:I127))</f>
        <v/>
      </c>
      <c r="K127" t="str">
        <f ca="1">IF(OR(H127=0,H127=""),"",VLOOKUP(H127,База!$A:$I,2,0))</f>
        <v/>
      </c>
      <c r="L127" t="str">
        <f ca="1">IF(K127="","",VLOOKUP(INDIRECT(ADDRESS(F127,IF(Турнир!$B$2&lt;&gt;"С",1,3),,,"Регистрация")),C:E,3,0))</f>
        <v/>
      </c>
    </row>
    <row r="128" spans="1:12" x14ac:dyDescent="0.25">
      <c r="A128" t="str">
        <f>IF(Турнир!$B$2&lt;&gt;"С",IF(Регистрация!A129="","",1),IF(Регистрация!C129="","",1))</f>
        <v/>
      </c>
      <c r="B128" t="str">
        <f>IF(A128="","",SUM(A$1:A128))</f>
        <v/>
      </c>
      <c r="C128" t="str">
        <f ca="1">IF(B128="","",OFFSET(Регистрация!$A$1,ROW(),IF(Турнир!$B$2&lt;&gt;"С",0,2),1,1))</f>
        <v/>
      </c>
      <c r="D128" t="str">
        <f ca="1">IF(B128="","",OFFSET(Регистрация!$A$1,ROW(),1,1,1))</f>
        <v/>
      </c>
      <c r="E128" t="str">
        <f ca="1">IF(C128="","",Турнир!$A$2&amp;TEXT(B128,"000"))</f>
        <v/>
      </c>
      <c r="F128">
        <f t="shared" si="4"/>
        <v>33</v>
      </c>
      <c r="G128">
        <f t="shared" si="5"/>
        <v>6</v>
      </c>
      <c r="H128">
        <f t="shared" ca="1" si="6"/>
        <v>0</v>
      </c>
      <c r="I128">
        <f t="shared" ca="1" si="7"/>
        <v>0</v>
      </c>
      <c r="J128" t="str">
        <f ca="1">IF(OR(H128=0,H128=""),"",SUM(I$1:I128))</f>
        <v/>
      </c>
      <c r="K128" t="str">
        <f ca="1">IF(OR(H128=0,H128=""),"",VLOOKUP(H128,База!$A:$I,2,0))</f>
        <v/>
      </c>
      <c r="L128" t="str">
        <f ca="1">IF(K128="","",VLOOKUP(INDIRECT(ADDRESS(F128,IF(Турнир!$B$2&lt;&gt;"С",1,3),,,"Регистрация")),C:E,3,0))</f>
        <v/>
      </c>
    </row>
    <row r="129" spans="1:12" x14ac:dyDescent="0.25">
      <c r="A129" t="str">
        <f>IF(Турнир!$B$2&lt;&gt;"С",IF(Регистрация!A130="","",1),IF(Регистрация!C130="","",1))</f>
        <v/>
      </c>
      <c r="B129" t="str">
        <f>IF(A129="","",SUM(A$1:A129))</f>
        <v/>
      </c>
      <c r="C129" t="str">
        <f ca="1">IF(B129="","",OFFSET(Регистрация!$A$1,ROW(),IF(Турнир!$B$2&lt;&gt;"С",0,2),1,1))</f>
        <v/>
      </c>
      <c r="D129" t="str">
        <f ca="1">IF(B129="","",OFFSET(Регистрация!$A$1,ROW(),1,1,1))</f>
        <v/>
      </c>
      <c r="E129" t="str">
        <f ca="1">IF(C129="","",Турнир!$A$2&amp;TEXT(B129,"000"))</f>
        <v/>
      </c>
      <c r="F129">
        <f t="shared" si="4"/>
        <v>34</v>
      </c>
      <c r="G129">
        <f t="shared" si="5"/>
        <v>3</v>
      </c>
      <c r="H129">
        <f t="shared" ca="1" si="6"/>
        <v>0</v>
      </c>
      <c r="I129">
        <f t="shared" ca="1" si="7"/>
        <v>0</v>
      </c>
      <c r="J129" t="str">
        <f ca="1">IF(OR(H129=0,H129=""),"",SUM(I$1:I129))</f>
        <v/>
      </c>
      <c r="K129" t="str">
        <f ca="1">IF(OR(H129=0,H129=""),"",VLOOKUP(H129,База!$A:$I,2,0))</f>
        <v/>
      </c>
      <c r="L129" t="str">
        <f ca="1">IF(K129="","",VLOOKUP(INDIRECT(ADDRESS(F129,IF(Турнир!$B$2&lt;&gt;"С",1,3),,,"Регистрация")),C:E,3,0))</f>
        <v/>
      </c>
    </row>
    <row r="130" spans="1:12" x14ac:dyDescent="0.25">
      <c r="A130" t="str">
        <f>IF(Турнир!$B$2&lt;&gt;"С",IF(Регистрация!A131="","",1),IF(Регистрация!C131="","",1))</f>
        <v/>
      </c>
      <c r="B130" t="str">
        <f>IF(A130="","",SUM(A$1:A130))</f>
        <v/>
      </c>
      <c r="C130" t="str">
        <f ca="1">IF(B130="","",OFFSET(Регистрация!$A$1,ROW(),IF(Турнир!$B$2&lt;&gt;"С",0,2),1,1))</f>
        <v/>
      </c>
      <c r="D130" t="str">
        <f ca="1">IF(B130="","",OFFSET(Регистрация!$A$1,ROW(),1,1,1))</f>
        <v/>
      </c>
      <c r="E130" t="str">
        <f ca="1">IF(C130="","",Турнир!$A$2&amp;TEXT(B130,"000"))</f>
        <v/>
      </c>
      <c r="F130">
        <f t="shared" ref="F130:F193" si="8">QUOTIENT(ROW()+7,4)</f>
        <v>34</v>
      </c>
      <c r="G130">
        <f t="shared" ref="G130:G193" si="9">MOD(ROW()-1,4)+3</f>
        <v>4</v>
      </c>
      <c r="H130">
        <f t="shared" ref="H130:H193" ca="1" si="10">INDIRECT(ADDRESS(F130,G130,,,"Регистрация"))</f>
        <v>0</v>
      </c>
      <c r="I130">
        <f t="shared" ref="I130:I193" ca="1" si="11">IF(OR(H130=0,H130=""),0,1)</f>
        <v>0</v>
      </c>
      <c r="J130" t="str">
        <f ca="1">IF(OR(H130=0,H130=""),"",SUM(I$1:I130))</f>
        <v/>
      </c>
      <c r="K130" t="str">
        <f ca="1">IF(OR(H130=0,H130=""),"",VLOOKUP(H130,База!$A:$I,2,0))</f>
        <v/>
      </c>
      <c r="L130" t="str">
        <f ca="1">IF(K130="","",VLOOKUP(INDIRECT(ADDRESS(F130,IF(Турнир!$B$2&lt;&gt;"С",1,3),,,"Регистрация")),C:E,3,0))</f>
        <v/>
      </c>
    </row>
    <row r="131" spans="1:12" x14ac:dyDescent="0.25">
      <c r="A131" t="str">
        <f>IF(Турнир!$B$2&lt;&gt;"С",IF(Регистрация!A132="","",1),IF(Регистрация!C132="","",1))</f>
        <v/>
      </c>
      <c r="B131" t="str">
        <f>IF(A131="","",SUM(A$1:A131))</f>
        <v/>
      </c>
      <c r="C131" t="str">
        <f ca="1">IF(B131="","",OFFSET(Регистрация!$A$1,ROW(),IF(Турнир!$B$2&lt;&gt;"С",0,2),1,1))</f>
        <v/>
      </c>
      <c r="D131" t="str">
        <f ca="1">IF(B131="","",OFFSET(Регистрация!$A$1,ROW(),1,1,1))</f>
        <v/>
      </c>
      <c r="E131" t="str">
        <f ca="1">IF(C131="","",Турнир!$A$2&amp;TEXT(B131,"000"))</f>
        <v/>
      </c>
      <c r="F131">
        <f t="shared" si="8"/>
        <v>34</v>
      </c>
      <c r="G131">
        <f t="shared" si="9"/>
        <v>5</v>
      </c>
      <c r="H131">
        <f t="shared" ca="1" si="10"/>
        <v>0</v>
      </c>
      <c r="I131">
        <f t="shared" ca="1" si="11"/>
        <v>0</v>
      </c>
      <c r="J131" t="str">
        <f ca="1">IF(OR(H131=0,H131=""),"",SUM(I$1:I131))</f>
        <v/>
      </c>
      <c r="K131" t="str">
        <f ca="1">IF(OR(H131=0,H131=""),"",VLOOKUP(H131,База!$A:$I,2,0))</f>
        <v/>
      </c>
      <c r="L131" t="str">
        <f ca="1">IF(K131="","",VLOOKUP(INDIRECT(ADDRESS(F131,IF(Турнир!$B$2&lt;&gt;"С",1,3),,,"Регистрация")),C:E,3,0))</f>
        <v/>
      </c>
    </row>
    <row r="132" spans="1:12" x14ac:dyDescent="0.25">
      <c r="A132" t="str">
        <f>IF(Турнир!$B$2&lt;&gt;"С",IF(Регистрация!A133="","",1),IF(Регистрация!C133="","",1))</f>
        <v/>
      </c>
      <c r="B132" t="str">
        <f>IF(A132="","",SUM(A$1:A132))</f>
        <v/>
      </c>
      <c r="C132" t="str">
        <f ca="1">IF(B132="","",OFFSET(Регистрация!$A$1,ROW(),IF(Турнир!$B$2&lt;&gt;"С",0,2),1,1))</f>
        <v/>
      </c>
      <c r="D132" t="str">
        <f ca="1">IF(B132="","",OFFSET(Регистрация!$A$1,ROW(),1,1,1))</f>
        <v/>
      </c>
      <c r="E132" t="str">
        <f ca="1">IF(C132="","",Турнир!$A$2&amp;TEXT(B132,"000"))</f>
        <v/>
      </c>
      <c r="F132">
        <f t="shared" si="8"/>
        <v>34</v>
      </c>
      <c r="G132">
        <f t="shared" si="9"/>
        <v>6</v>
      </c>
      <c r="H132">
        <f t="shared" ca="1" si="10"/>
        <v>0</v>
      </c>
      <c r="I132">
        <f t="shared" ca="1" si="11"/>
        <v>0</v>
      </c>
      <c r="J132" t="str">
        <f ca="1">IF(OR(H132=0,H132=""),"",SUM(I$1:I132))</f>
        <v/>
      </c>
      <c r="K132" t="str">
        <f ca="1">IF(OR(H132=0,H132=""),"",VLOOKUP(H132,База!$A:$I,2,0))</f>
        <v/>
      </c>
      <c r="L132" t="str">
        <f ca="1">IF(K132="","",VLOOKUP(INDIRECT(ADDRESS(F132,IF(Турнир!$B$2&lt;&gt;"С",1,3),,,"Регистрация")),C:E,3,0))</f>
        <v/>
      </c>
    </row>
    <row r="133" spans="1:12" x14ac:dyDescent="0.25">
      <c r="A133" t="str">
        <f>IF(Турнир!$B$2&lt;&gt;"С",IF(Регистрация!A134="","",1),IF(Регистрация!C134="","",1))</f>
        <v/>
      </c>
      <c r="B133" t="str">
        <f>IF(A133="","",SUM(A$1:A133))</f>
        <v/>
      </c>
      <c r="C133" t="str">
        <f ca="1">IF(B133="","",OFFSET(Регистрация!$A$1,ROW(),IF(Турнир!$B$2&lt;&gt;"С",0,2),1,1))</f>
        <v/>
      </c>
      <c r="D133" t="str">
        <f ca="1">IF(B133="","",OFFSET(Регистрация!$A$1,ROW(),1,1,1))</f>
        <v/>
      </c>
      <c r="E133" t="str">
        <f ca="1">IF(C133="","",Турнир!$A$2&amp;TEXT(B133,"000"))</f>
        <v/>
      </c>
      <c r="F133">
        <f t="shared" si="8"/>
        <v>35</v>
      </c>
      <c r="G133">
        <f t="shared" si="9"/>
        <v>3</v>
      </c>
      <c r="H133">
        <f t="shared" ca="1" si="10"/>
        <v>0</v>
      </c>
      <c r="I133">
        <f t="shared" ca="1" si="11"/>
        <v>0</v>
      </c>
      <c r="J133" t="str">
        <f ca="1">IF(OR(H133=0,H133=""),"",SUM(I$1:I133))</f>
        <v/>
      </c>
      <c r="K133" t="str">
        <f ca="1">IF(OR(H133=0,H133=""),"",VLOOKUP(H133,База!$A:$I,2,0))</f>
        <v/>
      </c>
      <c r="L133" t="str">
        <f ca="1">IF(K133="","",VLOOKUP(INDIRECT(ADDRESS(F133,IF(Турнир!$B$2&lt;&gt;"С",1,3),,,"Регистрация")),C:E,3,0))</f>
        <v/>
      </c>
    </row>
    <row r="134" spans="1:12" x14ac:dyDescent="0.25">
      <c r="A134" t="str">
        <f>IF(Турнир!$B$2&lt;&gt;"С",IF(Регистрация!A135="","",1),IF(Регистрация!C135="","",1))</f>
        <v/>
      </c>
      <c r="B134" t="str">
        <f>IF(A134="","",SUM(A$1:A134))</f>
        <v/>
      </c>
      <c r="C134" t="str">
        <f ca="1">IF(B134="","",OFFSET(Регистрация!$A$1,ROW(),IF(Турнир!$B$2&lt;&gt;"С",0,2),1,1))</f>
        <v/>
      </c>
      <c r="D134" t="str">
        <f ca="1">IF(B134="","",OFFSET(Регистрация!$A$1,ROW(),1,1,1))</f>
        <v/>
      </c>
      <c r="E134" t="str">
        <f ca="1">IF(C134="","",Турнир!$A$2&amp;TEXT(B134,"000"))</f>
        <v/>
      </c>
      <c r="F134">
        <f t="shared" si="8"/>
        <v>35</v>
      </c>
      <c r="G134">
        <f t="shared" si="9"/>
        <v>4</v>
      </c>
      <c r="H134">
        <f t="shared" ca="1" si="10"/>
        <v>0</v>
      </c>
      <c r="I134">
        <f t="shared" ca="1" si="11"/>
        <v>0</v>
      </c>
      <c r="J134" t="str">
        <f ca="1">IF(OR(H134=0,H134=""),"",SUM(I$1:I134))</f>
        <v/>
      </c>
      <c r="K134" t="str">
        <f ca="1">IF(OR(H134=0,H134=""),"",VLOOKUP(H134,База!$A:$I,2,0))</f>
        <v/>
      </c>
      <c r="L134" t="str">
        <f ca="1">IF(K134="","",VLOOKUP(INDIRECT(ADDRESS(F134,IF(Турнир!$B$2&lt;&gt;"С",1,3),,,"Регистрация")),C:E,3,0))</f>
        <v/>
      </c>
    </row>
    <row r="135" spans="1:12" x14ac:dyDescent="0.25">
      <c r="A135" t="str">
        <f>IF(Турнир!$B$2&lt;&gt;"С",IF(Регистрация!A136="","",1),IF(Регистрация!C136="","",1))</f>
        <v/>
      </c>
      <c r="B135" t="str">
        <f>IF(A135="","",SUM(A$1:A135))</f>
        <v/>
      </c>
      <c r="C135" t="str">
        <f ca="1">IF(B135="","",OFFSET(Регистрация!$A$1,ROW(),IF(Турнир!$B$2&lt;&gt;"С",0,2),1,1))</f>
        <v/>
      </c>
      <c r="D135" t="str">
        <f ca="1">IF(B135="","",OFFSET(Регистрация!$A$1,ROW(),1,1,1))</f>
        <v/>
      </c>
      <c r="E135" t="str">
        <f ca="1">IF(C135="","",Турнир!$A$2&amp;TEXT(B135,"000"))</f>
        <v/>
      </c>
      <c r="F135">
        <f t="shared" si="8"/>
        <v>35</v>
      </c>
      <c r="G135">
        <f t="shared" si="9"/>
        <v>5</v>
      </c>
      <c r="H135">
        <f t="shared" ca="1" si="10"/>
        <v>0</v>
      </c>
      <c r="I135">
        <f t="shared" ca="1" si="11"/>
        <v>0</v>
      </c>
      <c r="J135" t="str">
        <f ca="1">IF(OR(H135=0,H135=""),"",SUM(I$1:I135))</f>
        <v/>
      </c>
      <c r="K135" t="str">
        <f ca="1">IF(OR(H135=0,H135=""),"",VLOOKUP(H135,База!$A:$I,2,0))</f>
        <v/>
      </c>
      <c r="L135" t="str">
        <f ca="1">IF(K135="","",VLOOKUP(INDIRECT(ADDRESS(F135,IF(Турнир!$B$2&lt;&gt;"С",1,3),,,"Регистрация")),C:E,3,0))</f>
        <v/>
      </c>
    </row>
    <row r="136" spans="1:12" x14ac:dyDescent="0.25">
      <c r="A136" t="str">
        <f>IF(Турнир!$B$2&lt;&gt;"С",IF(Регистрация!A137="","",1),IF(Регистрация!C137="","",1))</f>
        <v/>
      </c>
      <c r="B136" t="str">
        <f>IF(A136="","",SUM(A$1:A136))</f>
        <v/>
      </c>
      <c r="C136" t="str">
        <f ca="1">IF(B136="","",OFFSET(Регистрация!$A$1,ROW(),IF(Турнир!$B$2&lt;&gt;"С",0,2),1,1))</f>
        <v/>
      </c>
      <c r="D136" t="str">
        <f ca="1">IF(B136="","",OFFSET(Регистрация!$A$1,ROW(),1,1,1))</f>
        <v/>
      </c>
      <c r="E136" t="str">
        <f ca="1">IF(C136="","",Турнир!$A$2&amp;TEXT(B136,"000"))</f>
        <v/>
      </c>
      <c r="F136">
        <f t="shared" si="8"/>
        <v>35</v>
      </c>
      <c r="G136">
        <f t="shared" si="9"/>
        <v>6</v>
      </c>
      <c r="H136">
        <f t="shared" ca="1" si="10"/>
        <v>0</v>
      </c>
      <c r="I136">
        <f t="shared" ca="1" si="11"/>
        <v>0</v>
      </c>
      <c r="J136" t="str">
        <f ca="1">IF(OR(H136=0,H136=""),"",SUM(I$1:I136))</f>
        <v/>
      </c>
      <c r="K136" t="str">
        <f ca="1">IF(OR(H136=0,H136=""),"",VLOOKUP(H136,База!$A:$I,2,0))</f>
        <v/>
      </c>
      <c r="L136" t="str">
        <f ca="1">IF(K136="","",VLOOKUP(INDIRECT(ADDRESS(F136,IF(Турнир!$B$2&lt;&gt;"С",1,3),,,"Регистрация")),C:E,3,0))</f>
        <v/>
      </c>
    </row>
    <row r="137" spans="1:12" x14ac:dyDescent="0.25">
      <c r="A137" t="str">
        <f>IF(Турнир!$B$2&lt;&gt;"С",IF(Регистрация!A138="","",1),IF(Регистрация!C138="","",1))</f>
        <v/>
      </c>
      <c r="B137" t="str">
        <f>IF(A137="","",SUM(A$1:A137))</f>
        <v/>
      </c>
      <c r="C137" t="str">
        <f ca="1">IF(B137="","",OFFSET(Регистрация!$A$1,ROW(),IF(Турнир!$B$2&lt;&gt;"С",0,2),1,1))</f>
        <v/>
      </c>
      <c r="D137" t="str">
        <f ca="1">IF(B137="","",OFFSET(Регистрация!$A$1,ROW(),1,1,1))</f>
        <v/>
      </c>
      <c r="E137" t="str">
        <f ca="1">IF(C137="","",Турнир!$A$2&amp;TEXT(B137,"000"))</f>
        <v/>
      </c>
      <c r="F137">
        <f t="shared" si="8"/>
        <v>36</v>
      </c>
      <c r="G137">
        <f t="shared" si="9"/>
        <v>3</v>
      </c>
      <c r="H137">
        <f t="shared" ca="1" si="10"/>
        <v>0</v>
      </c>
      <c r="I137">
        <f t="shared" ca="1" si="11"/>
        <v>0</v>
      </c>
      <c r="J137" t="str">
        <f ca="1">IF(OR(H137=0,H137=""),"",SUM(I$1:I137))</f>
        <v/>
      </c>
      <c r="K137" t="str">
        <f ca="1">IF(OR(H137=0,H137=""),"",VLOOKUP(H137,База!$A:$I,2,0))</f>
        <v/>
      </c>
      <c r="L137" t="str">
        <f ca="1">IF(K137="","",VLOOKUP(INDIRECT(ADDRESS(F137,IF(Турнир!$B$2&lt;&gt;"С",1,3),,,"Регистрация")),C:E,3,0))</f>
        <v/>
      </c>
    </row>
    <row r="138" spans="1:12" x14ac:dyDescent="0.25">
      <c r="A138" t="str">
        <f>IF(Турнир!$B$2&lt;&gt;"С",IF(Регистрация!A139="","",1),IF(Регистрация!C139="","",1))</f>
        <v/>
      </c>
      <c r="B138" t="str">
        <f>IF(A138="","",SUM(A$1:A138))</f>
        <v/>
      </c>
      <c r="C138" t="str">
        <f ca="1">IF(B138="","",OFFSET(Регистрация!$A$1,ROW(),IF(Турнир!$B$2&lt;&gt;"С",0,2),1,1))</f>
        <v/>
      </c>
      <c r="D138" t="str">
        <f ca="1">IF(B138="","",OFFSET(Регистрация!$A$1,ROW(),1,1,1))</f>
        <v/>
      </c>
      <c r="E138" t="str">
        <f ca="1">IF(C138="","",Турнир!$A$2&amp;TEXT(B138,"000"))</f>
        <v/>
      </c>
      <c r="F138">
        <f t="shared" si="8"/>
        <v>36</v>
      </c>
      <c r="G138">
        <f t="shared" si="9"/>
        <v>4</v>
      </c>
      <c r="H138">
        <f t="shared" ca="1" si="10"/>
        <v>0</v>
      </c>
      <c r="I138">
        <f t="shared" ca="1" si="11"/>
        <v>0</v>
      </c>
      <c r="J138" t="str">
        <f ca="1">IF(OR(H138=0,H138=""),"",SUM(I$1:I138))</f>
        <v/>
      </c>
      <c r="K138" t="str">
        <f ca="1">IF(OR(H138=0,H138=""),"",VLOOKUP(H138,База!$A:$I,2,0))</f>
        <v/>
      </c>
      <c r="L138" t="str">
        <f ca="1">IF(K138="","",VLOOKUP(INDIRECT(ADDRESS(F138,IF(Турнир!$B$2&lt;&gt;"С",1,3),,,"Регистрация")),C:E,3,0))</f>
        <v/>
      </c>
    </row>
    <row r="139" spans="1:12" x14ac:dyDescent="0.25">
      <c r="A139" t="str">
        <f>IF(Турнир!$B$2&lt;&gt;"С",IF(Регистрация!A140="","",1),IF(Регистрация!C140="","",1))</f>
        <v/>
      </c>
      <c r="B139" t="str">
        <f>IF(A139="","",SUM(A$1:A139))</f>
        <v/>
      </c>
      <c r="C139" t="str">
        <f ca="1">IF(B139="","",OFFSET(Регистрация!$A$1,ROW(),IF(Турнир!$B$2&lt;&gt;"С",0,2),1,1))</f>
        <v/>
      </c>
      <c r="D139" t="str">
        <f ca="1">IF(B139="","",OFFSET(Регистрация!$A$1,ROW(),1,1,1))</f>
        <v/>
      </c>
      <c r="E139" t="str">
        <f ca="1">IF(C139="","",Турнир!$A$2&amp;TEXT(B139,"000"))</f>
        <v/>
      </c>
      <c r="F139">
        <f t="shared" si="8"/>
        <v>36</v>
      </c>
      <c r="G139">
        <f t="shared" si="9"/>
        <v>5</v>
      </c>
      <c r="H139">
        <f t="shared" ca="1" si="10"/>
        <v>0</v>
      </c>
      <c r="I139">
        <f t="shared" ca="1" si="11"/>
        <v>0</v>
      </c>
      <c r="J139" t="str">
        <f ca="1">IF(OR(H139=0,H139=""),"",SUM(I$1:I139))</f>
        <v/>
      </c>
      <c r="K139" t="str">
        <f ca="1">IF(OR(H139=0,H139=""),"",VLOOKUP(H139,База!$A:$I,2,0))</f>
        <v/>
      </c>
      <c r="L139" t="str">
        <f ca="1">IF(K139="","",VLOOKUP(INDIRECT(ADDRESS(F139,IF(Турнир!$B$2&lt;&gt;"С",1,3),,,"Регистрация")),C:E,3,0))</f>
        <v/>
      </c>
    </row>
    <row r="140" spans="1:12" x14ac:dyDescent="0.25">
      <c r="A140" t="str">
        <f>IF(Турнир!$B$2&lt;&gt;"С",IF(Регистрация!A141="","",1),IF(Регистрация!C141="","",1))</f>
        <v/>
      </c>
      <c r="B140" t="str">
        <f>IF(A140="","",SUM(A$1:A140))</f>
        <v/>
      </c>
      <c r="C140" t="str">
        <f ca="1">IF(B140="","",OFFSET(Регистрация!$A$1,ROW(),IF(Турнир!$B$2&lt;&gt;"С",0,2),1,1))</f>
        <v/>
      </c>
      <c r="D140" t="str">
        <f ca="1">IF(B140="","",OFFSET(Регистрация!$A$1,ROW(),1,1,1))</f>
        <v/>
      </c>
      <c r="E140" t="str">
        <f ca="1">IF(C140="","",Турнир!$A$2&amp;TEXT(B140,"000"))</f>
        <v/>
      </c>
      <c r="F140">
        <f t="shared" si="8"/>
        <v>36</v>
      </c>
      <c r="G140">
        <f t="shared" si="9"/>
        <v>6</v>
      </c>
      <c r="H140">
        <f t="shared" ca="1" si="10"/>
        <v>0</v>
      </c>
      <c r="I140">
        <f t="shared" ca="1" si="11"/>
        <v>0</v>
      </c>
      <c r="J140" t="str">
        <f ca="1">IF(OR(H140=0,H140=""),"",SUM(I$1:I140))</f>
        <v/>
      </c>
      <c r="K140" t="str">
        <f ca="1">IF(OR(H140=0,H140=""),"",VLOOKUP(H140,База!$A:$I,2,0))</f>
        <v/>
      </c>
      <c r="L140" t="str">
        <f ca="1">IF(K140="","",VLOOKUP(INDIRECT(ADDRESS(F140,IF(Турнир!$B$2&lt;&gt;"С",1,3),,,"Регистрация")),C:E,3,0))</f>
        <v/>
      </c>
    </row>
    <row r="141" spans="1:12" x14ac:dyDescent="0.25">
      <c r="A141" t="str">
        <f>IF(Турнир!$B$2&lt;&gt;"С",IF(Регистрация!A142="","",1),IF(Регистрация!C142="","",1))</f>
        <v/>
      </c>
      <c r="B141" t="str">
        <f>IF(A141="","",SUM(A$1:A141))</f>
        <v/>
      </c>
      <c r="C141" t="str">
        <f ca="1">IF(B141="","",OFFSET(Регистрация!$A$1,ROW(),IF(Турнир!$B$2&lt;&gt;"С",0,2),1,1))</f>
        <v/>
      </c>
      <c r="D141" t="str">
        <f ca="1">IF(B141="","",OFFSET(Регистрация!$A$1,ROW(),1,1,1))</f>
        <v/>
      </c>
      <c r="E141" t="str">
        <f ca="1">IF(C141="","",Турнир!$A$2&amp;TEXT(B141,"000"))</f>
        <v/>
      </c>
      <c r="F141">
        <f t="shared" si="8"/>
        <v>37</v>
      </c>
      <c r="G141">
        <f t="shared" si="9"/>
        <v>3</v>
      </c>
      <c r="H141">
        <f t="shared" ca="1" si="10"/>
        <v>0</v>
      </c>
      <c r="I141">
        <f t="shared" ca="1" si="11"/>
        <v>0</v>
      </c>
      <c r="J141" t="str">
        <f ca="1">IF(OR(H141=0,H141=""),"",SUM(I$1:I141))</f>
        <v/>
      </c>
      <c r="K141" t="str">
        <f ca="1">IF(OR(H141=0,H141=""),"",VLOOKUP(H141,База!$A:$I,2,0))</f>
        <v/>
      </c>
      <c r="L141" t="str">
        <f ca="1">IF(K141="","",VLOOKUP(INDIRECT(ADDRESS(F141,IF(Турнир!$B$2&lt;&gt;"С",1,3),,,"Регистрация")),C:E,3,0))</f>
        <v/>
      </c>
    </row>
    <row r="142" spans="1:12" x14ac:dyDescent="0.25">
      <c r="A142" t="str">
        <f>IF(Турнир!$B$2&lt;&gt;"С",IF(Регистрация!A143="","",1),IF(Регистрация!C143="","",1))</f>
        <v/>
      </c>
      <c r="B142" t="str">
        <f>IF(A142="","",SUM(A$1:A142))</f>
        <v/>
      </c>
      <c r="C142" t="str">
        <f ca="1">IF(B142="","",OFFSET(Регистрация!$A$1,ROW(),IF(Турнир!$B$2&lt;&gt;"С",0,2),1,1))</f>
        <v/>
      </c>
      <c r="D142" t="str">
        <f ca="1">IF(B142="","",OFFSET(Регистрация!$A$1,ROW(),1,1,1))</f>
        <v/>
      </c>
      <c r="E142" t="str">
        <f ca="1">IF(C142="","",Турнир!$A$2&amp;TEXT(B142,"000"))</f>
        <v/>
      </c>
      <c r="F142">
        <f t="shared" si="8"/>
        <v>37</v>
      </c>
      <c r="G142">
        <f t="shared" si="9"/>
        <v>4</v>
      </c>
      <c r="H142">
        <f t="shared" ca="1" si="10"/>
        <v>0</v>
      </c>
      <c r="I142">
        <f t="shared" ca="1" si="11"/>
        <v>0</v>
      </c>
      <c r="J142" t="str">
        <f ca="1">IF(OR(H142=0,H142=""),"",SUM(I$1:I142))</f>
        <v/>
      </c>
      <c r="K142" t="str">
        <f ca="1">IF(OR(H142=0,H142=""),"",VLOOKUP(H142,База!$A:$I,2,0))</f>
        <v/>
      </c>
      <c r="L142" t="str">
        <f ca="1">IF(K142="","",VLOOKUP(INDIRECT(ADDRESS(F142,IF(Турнир!$B$2&lt;&gt;"С",1,3),,,"Регистрация")),C:E,3,0))</f>
        <v/>
      </c>
    </row>
    <row r="143" spans="1:12" x14ac:dyDescent="0.25">
      <c r="A143" t="str">
        <f>IF(Турнир!$B$2&lt;&gt;"С",IF(Регистрация!A144="","",1),IF(Регистрация!C144="","",1))</f>
        <v/>
      </c>
      <c r="B143" t="str">
        <f>IF(A143="","",SUM(A$1:A143))</f>
        <v/>
      </c>
      <c r="C143" t="str">
        <f ca="1">IF(B143="","",OFFSET(Регистрация!$A$1,ROW(),IF(Турнир!$B$2&lt;&gt;"С",0,2),1,1))</f>
        <v/>
      </c>
      <c r="D143" t="str">
        <f ca="1">IF(B143="","",OFFSET(Регистрация!$A$1,ROW(),1,1,1))</f>
        <v/>
      </c>
      <c r="E143" t="str">
        <f ca="1">IF(C143="","",Турнир!$A$2&amp;TEXT(B143,"000"))</f>
        <v/>
      </c>
      <c r="F143">
        <f t="shared" si="8"/>
        <v>37</v>
      </c>
      <c r="G143">
        <f t="shared" si="9"/>
        <v>5</v>
      </c>
      <c r="H143">
        <f t="shared" ca="1" si="10"/>
        <v>0</v>
      </c>
      <c r="I143">
        <f t="shared" ca="1" si="11"/>
        <v>0</v>
      </c>
      <c r="J143" t="str">
        <f ca="1">IF(OR(H143=0,H143=""),"",SUM(I$1:I143))</f>
        <v/>
      </c>
      <c r="K143" t="str">
        <f ca="1">IF(OR(H143=0,H143=""),"",VLOOKUP(H143,База!$A:$I,2,0))</f>
        <v/>
      </c>
      <c r="L143" t="str">
        <f ca="1">IF(K143="","",VLOOKUP(INDIRECT(ADDRESS(F143,IF(Турнир!$B$2&lt;&gt;"С",1,3),,,"Регистрация")),C:E,3,0))</f>
        <v/>
      </c>
    </row>
    <row r="144" spans="1:12" x14ac:dyDescent="0.25">
      <c r="A144" t="str">
        <f>IF(Турнир!$B$2&lt;&gt;"С",IF(Регистрация!A145="","",1),IF(Регистрация!C145="","",1))</f>
        <v/>
      </c>
      <c r="B144" t="str">
        <f>IF(A144="","",SUM(A$1:A144))</f>
        <v/>
      </c>
      <c r="C144" t="str">
        <f ca="1">IF(B144="","",OFFSET(Регистрация!$A$1,ROW(),IF(Турнир!$B$2&lt;&gt;"С",0,2),1,1))</f>
        <v/>
      </c>
      <c r="D144" t="str">
        <f ca="1">IF(B144="","",OFFSET(Регистрация!$A$1,ROW(),1,1,1))</f>
        <v/>
      </c>
      <c r="E144" t="str">
        <f ca="1">IF(C144="","",Турнир!$A$2&amp;TEXT(B144,"000"))</f>
        <v/>
      </c>
      <c r="F144">
        <f t="shared" si="8"/>
        <v>37</v>
      </c>
      <c r="G144">
        <f t="shared" si="9"/>
        <v>6</v>
      </c>
      <c r="H144">
        <f t="shared" ca="1" si="10"/>
        <v>0</v>
      </c>
      <c r="I144">
        <f t="shared" ca="1" si="11"/>
        <v>0</v>
      </c>
      <c r="J144" t="str">
        <f ca="1">IF(OR(H144=0,H144=""),"",SUM(I$1:I144))</f>
        <v/>
      </c>
      <c r="K144" t="str">
        <f ca="1">IF(OR(H144=0,H144=""),"",VLOOKUP(H144,База!$A:$I,2,0))</f>
        <v/>
      </c>
      <c r="L144" t="str">
        <f ca="1">IF(K144="","",VLOOKUP(INDIRECT(ADDRESS(F144,IF(Турнир!$B$2&lt;&gt;"С",1,3),,,"Регистрация")),C:E,3,0))</f>
        <v/>
      </c>
    </row>
    <row r="145" spans="1:12" x14ac:dyDescent="0.25">
      <c r="A145" t="str">
        <f>IF(Турнир!$B$2&lt;&gt;"С",IF(Регистрация!A146="","",1),IF(Регистрация!C146="","",1))</f>
        <v/>
      </c>
      <c r="B145" t="str">
        <f>IF(A145="","",SUM(A$1:A145))</f>
        <v/>
      </c>
      <c r="C145" t="str">
        <f ca="1">IF(B145="","",OFFSET(Регистрация!$A$1,ROW(),IF(Турнир!$B$2&lt;&gt;"С",0,2),1,1))</f>
        <v/>
      </c>
      <c r="D145" t="str">
        <f ca="1">IF(B145="","",OFFSET(Регистрация!$A$1,ROW(),1,1,1))</f>
        <v/>
      </c>
      <c r="E145" t="str">
        <f ca="1">IF(C145="","",Турнир!$A$2&amp;TEXT(B145,"000"))</f>
        <v/>
      </c>
      <c r="F145">
        <f t="shared" si="8"/>
        <v>38</v>
      </c>
      <c r="G145">
        <f t="shared" si="9"/>
        <v>3</v>
      </c>
      <c r="H145">
        <f t="shared" ca="1" si="10"/>
        <v>0</v>
      </c>
      <c r="I145">
        <f t="shared" ca="1" si="11"/>
        <v>0</v>
      </c>
      <c r="J145" t="str">
        <f ca="1">IF(OR(H145=0,H145=""),"",SUM(I$1:I145))</f>
        <v/>
      </c>
      <c r="K145" t="str">
        <f ca="1">IF(OR(H145=0,H145=""),"",VLOOKUP(H145,База!$A:$I,2,0))</f>
        <v/>
      </c>
      <c r="L145" t="str">
        <f ca="1">IF(K145="","",VLOOKUP(INDIRECT(ADDRESS(F145,IF(Турнир!$B$2&lt;&gt;"С",1,3),,,"Регистрация")),C:E,3,0))</f>
        <v/>
      </c>
    </row>
    <row r="146" spans="1:12" x14ac:dyDescent="0.25">
      <c r="A146" t="str">
        <f>IF(Турнир!$B$2&lt;&gt;"С",IF(Регистрация!A147="","",1),IF(Регистрация!C147="","",1))</f>
        <v/>
      </c>
      <c r="B146" t="str">
        <f>IF(A146="","",SUM(A$1:A146))</f>
        <v/>
      </c>
      <c r="C146" t="str">
        <f ca="1">IF(B146="","",OFFSET(Регистрация!$A$1,ROW(),IF(Турнир!$B$2&lt;&gt;"С",0,2),1,1))</f>
        <v/>
      </c>
      <c r="D146" t="str">
        <f ca="1">IF(B146="","",OFFSET(Регистрация!$A$1,ROW(),1,1,1))</f>
        <v/>
      </c>
      <c r="E146" t="str">
        <f ca="1">IF(C146="","",Турнир!$A$2&amp;TEXT(B146,"000"))</f>
        <v/>
      </c>
      <c r="F146">
        <f t="shared" si="8"/>
        <v>38</v>
      </c>
      <c r="G146">
        <f t="shared" si="9"/>
        <v>4</v>
      </c>
      <c r="H146">
        <f t="shared" ca="1" si="10"/>
        <v>0</v>
      </c>
      <c r="I146">
        <f t="shared" ca="1" si="11"/>
        <v>0</v>
      </c>
      <c r="J146" t="str">
        <f ca="1">IF(OR(H146=0,H146=""),"",SUM(I$1:I146))</f>
        <v/>
      </c>
      <c r="K146" t="str">
        <f ca="1">IF(OR(H146=0,H146=""),"",VLOOKUP(H146,База!$A:$I,2,0))</f>
        <v/>
      </c>
      <c r="L146" t="str">
        <f ca="1">IF(K146="","",VLOOKUP(INDIRECT(ADDRESS(F146,IF(Турнир!$B$2&lt;&gt;"С",1,3),,,"Регистрация")),C:E,3,0))</f>
        <v/>
      </c>
    </row>
    <row r="147" spans="1:12" x14ac:dyDescent="0.25">
      <c r="A147" t="str">
        <f>IF(Турнир!$B$2&lt;&gt;"С",IF(Регистрация!A148="","",1),IF(Регистрация!C148="","",1))</f>
        <v/>
      </c>
      <c r="B147" t="str">
        <f>IF(A147="","",SUM(A$1:A147))</f>
        <v/>
      </c>
      <c r="C147" t="str">
        <f ca="1">IF(B147="","",OFFSET(Регистрация!$A$1,ROW(),IF(Турнир!$B$2&lt;&gt;"С",0,2),1,1))</f>
        <v/>
      </c>
      <c r="D147" t="str">
        <f ca="1">IF(B147="","",OFFSET(Регистрация!$A$1,ROW(),1,1,1))</f>
        <v/>
      </c>
      <c r="E147" t="str">
        <f ca="1">IF(C147="","",Турнир!$A$2&amp;TEXT(B147,"000"))</f>
        <v/>
      </c>
      <c r="F147">
        <f t="shared" si="8"/>
        <v>38</v>
      </c>
      <c r="G147">
        <f t="shared" si="9"/>
        <v>5</v>
      </c>
      <c r="H147">
        <f t="shared" ca="1" si="10"/>
        <v>0</v>
      </c>
      <c r="I147">
        <f t="shared" ca="1" si="11"/>
        <v>0</v>
      </c>
      <c r="J147" t="str">
        <f ca="1">IF(OR(H147=0,H147=""),"",SUM(I$1:I147))</f>
        <v/>
      </c>
      <c r="K147" t="str">
        <f ca="1">IF(OR(H147=0,H147=""),"",VLOOKUP(H147,База!$A:$I,2,0))</f>
        <v/>
      </c>
      <c r="L147" t="str">
        <f ca="1">IF(K147="","",VLOOKUP(INDIRECT(ADDRESS(F147,IF(Турнир!$B$2&lt;&gt;"С",1,3),,,"Регистрация")),C:E,3,0))</f>
        <v/>
      </c>
    </row>
    <row r="148" spans="1:12" x14ac:dyDescent="0.25">
      <c r="A148" t="str">
        <f>IF(Турнир!$B$2&lt;&gt;"С",IF(Регистрация!A149="","",1),IF(Регистрация!C149="","",1))</f>
        <v/>
      </c>
      <c r="B148" t="str">
        <f>IF(A148="","",SUM(A$1:A148))</f>
        <v/>
      </c>
      <c r="C148" t="str">
        <f ca="1">IF(B148="","",OFFSET(Регистрация!$A$1,ROW(),IF(Турнир!$B$2&lt;&gt;"С",0,2),1,1))</f>
        <v/>
      </c>
      <c r="D148" t="str">
        <f ca="1">IF(B148="","",OFFSET(Регистрация!$A$1,ROW(),1,1,1))</f>
        <v/>
      </c>
      <c r="E148" t="str">
        <f ca="1">IF(C148="","",Турнир!$A$2&amp;TEXT(B148,"000"))</f>
        <v/>
      </c>
      <c r="F148">
        <f t="shared" si="8"/>
        <v>38</v>
      </c>
      <c r="G148">
        <f t="shared" si="9"/>
        <v>6</v>
      </c>
      <c r="H148">
        <f t="shared" ca="1" si="10"/>
        <v>0</v>
      </c>
      <c r="I148">
        <f t="shared" ca="1" si="11"/>
        <v>0</v>
      </c>
      <c r="J148" t="str">
        <f ca="1">IF(OR(H148=0,H148=""),"",SUM(I$1:I148))</f>
        <v/>
      </c>
      <c r="K148" t="str">
        <f ca="1">IF(OR(H148=0,H148=""),"",VLOOKUP(H148,База!$A:$I,2,0))</f>
        <v/>
      </c>
      <c r="L148" t="str">
        <f ca="1">IF(K148="","",VLOOKUP(INDIRECT(ADDRESS(F148,IF(Турнир!$B$2&lt;&gt;"С",1,3),,,"Регистрация")),C:E,3,0))</f>
        <v/>
      </c>
    </row>
    <row r="149" spans="1:12" x14ac:dyDescent="0.25">
      <c r="A149" t="str">
        <f>IF(Турнир!$B$2&lt;&gt;"С",IF(Регистрация!A150="","",1),IF(Регистрация!C150="","",1))</f>
        <v/>
      </c>
      <c r="B149" t="str">
        <f>IF(A149="","",SUM(A$1:A149))</f>
        <v/>
      </c>
      <c r="C149" t="str">
        <f ca="1">IF(B149="","",OFFSET(Регистрация!$A$1,ROW(),IF(Турнир!$B$2&lt;&gt;"С",0,2),1,1))</f>
        <v/>
      </c>
      <c r="D149" t="str">
        <f ca="1">IF(B149="","",OFFSET(Регистрация!$A$1,ROW(),1,1,1))</f>
        <v/>
      </c>
      <c r="E149" t="str">
        <f ca="1">IF(C149="","",Турнир!$A$2&amp;TEXT(B149,"000"))</f>
        <v/>
      </c>
      <c r="F149">
        <f t="shared" si="8"/>
        <v>39</v>
      </c>
      <c r="G149">
        <f t="shared" si="9"/>
        <v>3</v>
      </c>
      <c r="H149">
        <f t="shared" ca="1" si="10"/>
        <v>0</v>
      </c>
      <c r="I149">
        <f t="shared" ca="1" si="11"/>
        <v>0</v>
      </c>
      <c r="J149" t="str">
        <f ca="1">IF(OR(H149=0,H149=""),"",SUM(I$1:I149))</f>
        <v/>
      </c>
      <c r="K149" t="str">
        <f ca="1">IF(OR(H149=0,H149=""),"",VLOOKUP(H149,База!$A:$I,2,0))</f>
        <v/>
      </c>
      <c r="L149" t="str">
        <f ca="1">IF(K149="","",VLOOKUP(INDIRECT(ADDRESS(F149,IF(Турнир!$B$2&lt;&gt;"С",1,3),,,"Регистрация")),C:E,3,0))</f>
        <v/>
      </c>
    </row>
    <row r="150" spans="1:12" x14ac:dyDescent="0.25">
      <c r="A150" t="str">
        <f>IF(Турнир!$B$2&lt;&gt;"С",IF(Регистрация!A151="","",1),IF(Регистрация!C151="","",1))</f>
        <v/>
      </c>
      <c r="B150" t="str">
        <f>IF(A150="","",SUM(A$1:A150))</f>
        <v/>
      </c>
      <c r="C150" t="str">
        <f ca="1">IF(B150="","",OFFSET(Регистрация!$A$1,ROW(),IF(Турнир!$B$2&lt;&gt;"С",0,2),1,1))</f>
        <v/>
      </c>
      <c r="D150" t="str">
        <f ca="1">IF(B150="","",OFFSET(Регистрация!$A$1,ROW(),1,1,1))</f>
        <v/>
      </c>
      <c r="E150" t="str">
        <f ca="1">IF(C150="","",Турнир!$A$2&amp;TEXT(B150,"000"))</f>
        <v/>
      </c>
      <c r="F150">
        <f t="shared" si="8"/>
        <v>39</v>
      </c>
      <c r="G150">
        <f t="shared" si="9"/>
        <v>4</v>
      </c>
      <c r="H150">
        <f t="shared" ca="1" si="10"/>
        <v>0</v>
      </c>
      <c r="I150">
        <f t="shared" ca="1" si="11"/>
        <v>0</v>
      </c>
      <c r="J150" t="str">
        <f ca="1">IF(OR(H150=0,H150=""),"",SUM(I$1:I150))</f>
        <v/>
      </c>
      <c r="K150" t="str">
        <f ca="1">IF(OR(H150=0,H150=""),"",VLOOKUP(H150,База!$A:$I,2,0))</f>
        <v/>
      </c>
      <c r="L150" t="str">
        <f ca="1">IF(K150="","",VLOOKUP(INDIRECT(ADDRESS(F150,IF(Турнир!$B$2&lt;&gt;"С",1,3),,,"Регистрация")),C:E,3,0))</f>
        <v/>
      </c>
    </row>
    <row r="151" spans="1:12" x14ac:dyDescent="0.25">
      <c r="A151" t="str">
        <f>IF(Турнир!$B$2&lt;&gt;"С",IF(Регистрация!A152="","",1),IF(Регистрация!C152="","",1))</f>
        <v/>
      </c>
      <c r="B151" t="str">
        <f>IF(A151="","",SUM(A$1:A151))</f>
        <v/>
      </c>
      <c r="C151" t="str">
        <f ca="1">IF(B151="","",OFFSET(Регистрация!$A$1,ROW(),IF(Турнир!$B$2&lt;&gt;"С",0,2),1,1))</f>
        <v/>
      </c>
      <c r="D151" t="str">
        <f ca="1">IF(B151="","",OFFSET(Регистрация!$A$1,ROW(),1,1,1))</f>
        <v/>
      </c>
      <c r="E151" t="str">
        <f ca="1">IF(C151="","",Турнир!$A$2&amp;TEXT(B151,"000"))</f>
        <v/>
      </c>
      <c r="F151">
        <f t="shared" si="8"/>
        <v>39</v>
      </c>
      <c r="G151">
        <f t="shared" si="9"/>
        <v>5</v>
      </c>
      <c r="H151">
        <f t="shared" ca="1" si="10"/>
        <v>0</v>
      </c>
      <c r="I151">
        <f t="shared" ca="1" si="11"/>
        <v>0</v>
      </c>
      <c r="J151" t="str">
        <f ca="1">IF(OR(H151=0,H151=""),"",SUM(I$1:I151))</f>
        <v/>
      </c>
      <c r="K151" t="str">
        <f ca="1">IF(OR(H151=0,H151=""),"",VLOOKUP(H151,База!$A:$I,2,0))</f>
        <v/>
      </c>
      <c r="L151" t="str">
        <f ca="1">IF(K151="","",VLOOKUP(INDIRECT(ADDRESS(F151,IF(Турнир!$B$2&lt;&gt;"С",1,3),,,"Регистрация")),C:E,3,0))</f>
        <v/>
      </c>
    </row>
    <row r="152" spans="1:12" x14ac:dyDescent="0.25">
      <c r="A152" t="str">
        <f>IF(Турнир!$B$2&lt;&gt;"С",IF(Регистрация!A153="","",1),IF(Регистрация!C153="","",1))</f>
        <v/>
      </c>
      <c r="B152" t="str">
        <f>IF(A152="","",SUM(A$1:A152))</f>
        <v/>
      </c>
      <c r="C152" t="str">
        <f ca="1">IF(B152="","",OFFSET(Регистрация!$A$1,ROW(),IF(Турнир!$B$2&lt;&gt;"С",0,2),1,1))</f>
        <v/>
      </c>
      <c r="D152" t="str">
        <f ca="1">IF(B152="","",OFFSET(Регистрация!$A$1,ROW(),1,1,1))</f>
        <v/>
      </c>
      <c r="E152" t="str">
        <f ca="1">IF(C152="","",Турнир!$A$2&amp;TEXT(B152,"000"))</f>
        <v/>
      </c>
      <c r="F152">
        <f t="shared" si="8"/>
        <v>39</v>
      </c>
      <c r="G152">
        <f t="shared" si="9"/>
        <v>6</v>
      </c>
      <c r="H152">
        <f t="shared" ca="1" si="10"/>
        <v>0</v>
      </c>
      <c r="I152">
        <f t="shared" ca="1" si="11"/>
        <v>0</v>
      </c>
      <c r="J152" t="str">
        <f ca="1">IF(OR(H152=0,H152=""),"",SUM(I$1:I152))</f>
        <v/>
      </c>
      <c r="K152" t="str">
        <f ca="1">IF(OR(H152=0,H152=""),"",VLOOKUP(H152,База!$A:$I,2,0))</f>
        <v/>
      </c>
      <c r="L152" t="str">
        <f ca="1">IF(K152="","",VLOOKUP(INDIRECT(ADDRESS(F152,IF(Турнир!$B$2&lt;&gt;"С",1,3),,,"Регистрация")),C:E,3,0))</f>
        <v/>
      </c>
    </row>
    <row r="153" spans="1:12" x14ac:dyDescent="0.25">
      <c r="A153" t="str">
        <f>IF(Турнир!$B$2&lt;&gt;"С",IF(Регистрация!A154="","",1),IF(Регистрация!C154="","",1))</f>
        <v/>
      </c>
      <c r="B153" t="str">
        <f>IF(A153="","",SUM(A$1:A153))</f>
        <v/>
      </c>
      <c r="C153" t="str">
        <f ca="1">IF(B153="","",OFFSET(Регистрация!$A$1,ROW(),IF(Турнир!$B$2&lt;&gt;"С",0,2),1,1))</f>
        <v/>
      </c>
      <c r="D153" t="str">
        <f ca="1">IF(B153="","",OFFSET(Регистрация!$A$1,ROW(),1,1,1))</f>
        <v/>
      </c>
      <c r="E153" t="str">
        <f ca="1">IF(C153="","",Турнир!$A$2&amp;TEXT(B153,"000"))</f>
        <v/>
      </c>
      <c r="F153">
        <f t="shared" si="8"/>
        <v>40</v>
      </c>
      <c r="G153">
        <f t="shared" si="9"/>
        <v>3</v>
      </c>
      <c r="H153">
        <f t="shared" ca="1" si="10"/>
        <v>0</v>
      </c>
      <c r="I153">
        <f t="shared" ca="1" si="11"/>
        <v>0</v>
      </c>
      <c r="J153" t="str">
        <f ca="1">IF(OR(H153=0,H153=""),"",SUM(I$1:I153))</f>
        <v/>
      </c>
      <c r="K153" t="str">
        <f ca="1">IF(OR(H153=0,H153=""),"",VLOOKUP(H153,База!$A:$I,2,0))</f>
        <v/>
      </c>
      <c r="L153" t="str">
        <f ca="1">IF(K153="","",VLOOKUP(INDIRECT(ADDRESS(F153,IF(Турнир!$B$2&lt;&gt;"С",1,3),,,"Регистрация")),C:E,3,0))</f>
        <v/>
      </c>
    </row>
    <row r="154" spans="1:12" x14ac:dyDescent="0.25">
      <c r="A154" t="str">
        <f>IF(Турнир!$B$2&lt;&gt;"С",IF(Регистрация!A155="","",1),IF(Регистрация!C155="","",1))</f>
        <v/>
      </c>
      <c r="B154" t="str">
        <f>IF(A154="","",SUM(A$1:A154))</f>
        <v/>
      </c>
      <c r="C154" t="str">
        <f ca="1">IF(B154="","",OFFSET(Регистрация!$A$1,ROW(),IF(Турнир!$B$2&lt;&gt;"С",0,2),1,1))</f>
        <v/>
      </c>
      <c r="D154" t="str">
        <f ca="1">IF(B154="","",OFFSET(Регистрация!$A$1,ROW(),1,1,1))</f>
        <v/>
      </c>
      <c r="E154" t="str">
        <f ca="1">IF(C154="","",Турнир!$A$2&amp;TEXT(B154,"000"))</f>
        <v/>
      </c>
      <c r="F154">
        <f t="shared" si="8"/>
        <v>40</v>
      </c>
      <c r="G154">
        <f t="shared" si="9"/>
        <v>4</v>
      </c>
      <c r="H154">
        <f t="shared" ca="1" si="10"/>
        <v>0</v>
      </c>
      <c r="I154">
        <f t="shared" ca="1" si="11"/>
        <v>0</v>
      </c>
      <c r="J154" t="str">
        <f ca="1">IF(OR(H154=0,H154=""),"",SUM(I$1:I154))</f>
        <v/>
      </c>
      <c r="K154" t="str">
        <f ca="1">IF(OR(H154=0,H154=""),"",VLOOKUP(H154,База!$A:$I,2,0))</f>
        <v/>
      </c>
      <c r="L154" t="str">
        <f ca="1">IF(K154="","",VLOOKUP(INDIRECT(ADDRESS(F154,IF(Турнир!$B$2&lt;&gt;"С",1,3),,,"Регистрация")),C:E,3,0))</f>
        <v/>
      </c>
    </row>
    <row r="155" spans="1:12" x14ac:dyDescent="0.25">
      <c r="A155" t="str">
        <f>IF(Турнир!$B$2&lt;&gt;"С",IF(Регистрация!A156="","",1),IF(Регистрация!C156="","",1))</f>
        <v/>
      </c>
      <c r="B155" t="str">
        <f>IF(A155="","",SUM(A$1:A155))</f>
        <v/>
      </c>
      <c r="C155" t="str">
        <f ca="1">IF(B155="","",OFFSET(Регистрация!$A$1,ROW(),IF(Турнир!$B$2&lt;&gt;"С",0,2),1,1))</f>
        <v/>
      </c>
      <c r="D155" t="str">
        <f ca="1">IF(B155="","",OFFSET(Регистрация!$A$1,ROW(),1,1,1))</f>
        <v/>
      </c>
      <c r="E155" t="str">
        <f ca="1">IF(C155="","",Турнир!$A$2&amp;TEXT(B155,"000"))</f>
        <v/>
      </c>
      <c r="F155">
        <f t="shared" si="8"/>
        <v>40</v>
      </c>
      <c r="G155">
        <f t="shared" si="9"/>
        <v>5</v>
      </c>
      <c r="H155">
        <f t="shared" ca="1" si="10"/>
        <v>0</v>
      </c>
      <c r="I155">
        <f t="shared" ca="1" si="11"/>
        <v>0</v>
      </c>
      <c r="J155" t="str">
        <f ca="1">IF(OR(H155=0,H155=""),"",SUM(I$1:I155))</f>
        <v/>
      </c>
      <c r="K155" t="str">
        <f ca="1">IF(OR(H155=0,H155=""),"",VLOOKUP(H155,База!$A:$I,2,0))</f>
        <v/>
      </c>
      <c r="L155" t="str">
        <f ca="1">IF(K155="","",VLOOKUP(INDIRECT(ADDRESS(F155,IF(Турнир!$B$2&lt;&gt;"С",1,3),,,"Регистрация")),C:E,3,0))</f>
        <v/>
      </c>
    </row>
    <row r="156" spans="1:12" x14ac:dyDescent="0.25">
      <c r="A156" t="str">
        <f>IF(Турнир!$B$2&lt;&gt;"С",IF(Регистрация!A157="","",1),IF(Регистрация!C157="","",1))</f>
        <v/>
      </c>
      <c r="B156" t="str">
        <f>IF(A156="","",SUM(A$1:A156))</f>
        <v/>
      </c>
      <c r="C156" t="str">
        <f ca="1">IF(B156="","",OFFSET(Регистрация!$A$1,ROW(),IF(Турнир!$B$2&lt;&gt;"С",0,2),1,1))</f>
        <v/>
      </c>
      <c r="D156" t="str">
        <f ca="1">IF(B156="","",OFFSET(Регистрация!$A$1,ROW(),1,1,1))</f>
        <v/>
      </c>
      <c r="E156" t="str">
        <f ca="1">IF(C156="","",Турнир!$A$2&amp;TEXT(B156,"000"))</f>
        <v/>
      </c>
      <c r="F156">
        <f t="shared" si="8"/>
        <v>40</v>
      </c>
      <c r="G156">
        <f t="shared" si="9"/>
        <v>6</v>
      </c>
      <c r="H156">
        <f t="shared" ca="1" si="10"/>
        <v>0</v>
      </c>
      <c r="I156">
        <f t="shared" ca="1" si="11"/>
        <v>0</v>
      </c>
      <c r="J156" t="str">
        <f ca="1">IF(OR(H156=0,H156=""),"",SUM(I$1:I156))</f>
        <v/>
      </c>
      <c r="K156" t="str">
        <f ca="1">IF(OR(H156=0,H156=""),"",VLOOKUP(H156,База!$A:$I,2,0))</f>
        <v/>
      </c>
      <c r="L156" t="str">
        <f ca="1">IF(K156="","",VLOOKUP(INDIRECT(ADDRESS(F156,IF(Турнир!$B$2&lt;&gt;"С",1,3),,,"Регистрация")),C:E,3,0))</f>
        <v/>
      </c>
    </row>
    <row r="157" spans="1:12" x14ac:dyDescent="0.25">
      <c r="A157" t="str">
        <f>IF(Турнир!$B$2&lt;&gt;"С",IF(Регистрация!A158="","",1),IF(Регистрация!C158="","",1))</f>
        <v/>
      </c>
      <c r="B157" t="str">
        <f>IF(A157="","",SUM(A$1:A157))</f>
        <v/>
      </c>
      <c r="C157" t="str">
        <f ca="1">IF(B157="","",OFFSET(Регистрация!$A$1,ROW(),IF(Турнир!$B$2&lt;&gt;"С",0,2),1,1))</f>
        <v/>
      </c>
      <c r="D157" t="str">
        <f ca="1">IF(B157="","",OFFSET(Регистрация!$A$1,ROW(),1,1,1))</f>
        <v/>
      </c>
      <c r="E157" t="str">
        <f ca="1">IF(C157="","",Турнир!$A$2&amp;TEXT(B157,"000"))</f>
        <v/>
      </c>
      <c r="F157">
        <f t="shared" si="8"/>
        <v>41</v>
      </c>
      <c r="G157">
        <f t="shared" si="9"/>
        <v>3</v>
      </c>
      <c r="H157">
        <f t="shared" ca="1" si="10"/>
        <v>0</v>
      </c>
      <c r="I157">
        <f t="shared" ca="1" si="11"/>
        <v>0</v>
      </c>
      <c r="J157" t="str">
        <f ca="1">IF(OR(H157=0,H157=""),"",SUM(I$1:I157))</f>
        <v/>
      </c>
      <c r="K157" t="str">
        <f ca="1">IF(OR(H157=0,H157=""),"",VLOOKUP(H157,База!$A:$I,2,0))</f>
        <v/>
      </c>
      <c r="L157" t="str">
        <f ca="1">IF(K157="","",VLOOKUP(INDIRECT(ADDRESS(F157,IF(Турнир!$B$2&lt;&gt;"С",1,3),,,"Регистрация")),C:E,3,0))</f>
        <v/>
      </c>
    </row>
    <row r="158" spans="1:12" x14ac:dyDescent="0.25">
      <c r="A158" t="str">
        <f>IF(Турнир!$B$2&lt;&gt;"С",IF(Регистрация!A159="","",1),IF(Регистрация!C159="","",1))</f>
        <v/>
      </c>
      <c r="B158" t="str">
        <f>IF(A158="","",SUM(A$1:A158))</f>
        <v/>
      </c>
      <c r="C158" t="str">
        <f ca="1">IF(B158="","",OFFSET(Регистрация!$A$1,ROW(),IF(Турнир!$B$2&lt;&gt;"С",0,2),1,1))</f>
        <v/>
      </c>
      <c r="D158" t="str">
        <f ca="1">IF(B158="","",OFFSET(Регистрация!$A$1,ROW(),1,1,1))</f>
        <v/>
      </c>
      <c r="E158" t="str">
        <f ca="1">IF(C158="","",Турнир!$A$2&amp;TEXT(B158,"000"))</f>
        <v/>
      </c>
      <c r="F158">
        <f t="shared" si="8"/>
        <v>41</v>
      </c>
      <c r="G158">
        <f t="shared" si="9"/>
        <v>4</v>
      </c>
      <c r="H158">
        <f t="shared" ca="1" si="10"/>
        <v>0</v>
      </c>
      <c r="I158">
        <f t="shared" ca="1" si="11"/>
        <v>0</v>
      </c>
      <c r="J158" t="str">
        <f ca="1">IF(OR(H158=0,H158=""),"",SUM(I$1:I158))</f>
        <v/>
      </c>
      <c r="K158" t="str">
        <f ca="1">IF(OR(H158=0,H158=""),"",VLOOKUP(H158,База!$A:$I,2,0))</f>
        <v/>
      </c>
      <c r="L158" t="str">
        <f ca="1">IF(K158="","",VLOOKUP(INDIRECT(ADDRESS(F158,IF(Турнир!$B$2&lt;&gt;"С",1,3),,,"Регистрация")),C:E,3,0))</f>
        <v/>
      </c>
    </row>
    <row r="159" spans="1:12" x14ac:dyDescent="0.25">
      <c r="A159" t="str">
        <f>IF(Турнир!$B$2&lt;&gt;"С",IF(Регистрация!A160="","",1),IF(Регистрация!C160="","",1))</f>
        <v/>
      </c>
      <c r="B159" t="str">
        <f>IF(A159="","",SUM(A$1:A159))</f>
        <v/>
      </c>
      <c r="C159" t="str">
        <f ca="1">IF(B159="","",OFFSET(Регистрация!$A$1,ROW(),IF(Турнир!$B$2&lt;&gt;"С",0,2),1,1))</f>
        <v/>
      </c>
      <c r="D159" t="str">
        <f ca="1">IF(B159="","",OFFSET(Регистрация!$A$1,ROW(),1,1,1))</f>
        <v/>
      </c>
      <c r="E159" t="str">
        <f ca="1">IF(C159="","",Турнир!$A$2&amp;TEXT(B159,"000"))</f>
        <v/>
      </c>
      <c r="F159">
        <f t="shared" si="8"/>
        <v>41</v>
      </c>
      <c r="G159">
        <f t="shared" si="9"/>
        <v>5</v>
      </c>
      <c r="H159">
        <f t="shared" ca="1" si="10"/>
        <v>0</v>
      </c>
      <c r="I159">
        <f t="shared" ca="1" si="11"/>
        <v>0</v>
      </c>
      <c r="J159" t="str">
        <f ca="1">IF(OR(H159=0,H159=""),"",SUM(I$1:I159))</f>
        <v/>
      </c>
      <c r="K159" t="str">
        <f ca="1">IF(OR(H159=0,H159=""),"",VLOOKUP(H159,База!$A:$I,2,0))</f>
        <v/>
      </c>
      <c r="L159" t="str">
        <f ca="1">IF(K159="","",VLOOKUP(INDIRECT(ADDRESS(F159,IF(Турнир!$B$2&lt;&gt;"С",1,3),,,"Регистрация")),C:E,3,0))</f>
        <v/>
      </c>
    </row>
    <row r="160" spans="1:12" x14ac:dyDescent="0.25">
      <c r="A160" t="str">
        <f>IF(Турнир!$B$2&lt;&gt;"С",IF(Регистрация!A161="","",1),IF(Регистрация!C161="","",1))</f>
        <v/>
      </c>
      <c r="B160" t="str">
        <f>IF(A160="","",SUM(A$1:A160))</f>
        <v/>
      </c>
      <c r="C160" t="str">
        <f ca="1">IF(B160="","",OFFSET(Регистрация!$A$1,ROW(),IF(Турнир!$B$2&lt;&gt;"С",0,2),1,1))</f>
        <v/>
      </c>
      <c r="D160" t="str">
        <f ca="1">IF(B160="","",OFFSET(Регистрация!$A$1,ROW(),1,1,1))</f>
        <v/>
      </c>
      <c r="E160" t="str">
        <f ca="1">IF(C160="","",Турнир!$A$2&amp;TEXT(B160,"000"))</f>
        <v/>
      </c>
      <c r="F160">
        <f t="shared" si="8"/>
        <v>41</v>
      </c>
      <c r="G160">
        <f t="shared" si="9"/>
        <v>6</v>
      </c>
      <c r="H160">
        <f t="shared" ca="1" si="10"/>
        <v>0</v>
      </c>
      <c r="I160">
        <f t="shared" ca="1" si="11"/>
        <v>0</v>
      </c>
      <c r="J160" t="str">
        <f ca="1">IF(OR(H160=0,H160=""),"",SUM(I$1:I160))</f>
        <v/>
      </c>
      <c r="K160" t="str">
        <f ca="1">IF(OR(H160=0,H160=""),"",VLOOKUP(H160,База!$A:$I,2,0))</f>
        <v/>
      </c>
      <c r="L160" t="str">
        <f ca="1">IF(K160="","",VLOOKUP(INDIRECT(ADDRESS(F160,IF(Турнир!$B$2&lt;&gt;"С",1,3),,,"Регистрация")),C:E,3,0))</f>
        <v/>
      </c>
    </row>
    <row r="161" spans="1:12" x14ac:dyDescent="0.25">
      <c r="A161" t="str">
        <f>IF(Турнир!$B$2&lt;&gt;"С",IF(Регистрация!A162="","",1),IF(Регистрация!C162="","",1))</f>
        <v/>
      </c>
      <c r="B161" t="str">
        <f>IF(A161="","",SUM(A$1:A161))</f>
        <v/>
      </c>
      <c r="C161" t="str">
        <f ca="1">IF(B161="","",OFFSET(Регистрация!$A$1,ROW(),IF(Турнир!$B$2&lt;&gt;"С",0,2),1,1))</f>
        <v/>
      </c>
      <c r="D161" t="str">
        <f ca="1">IF(B161="","",OFFSET(Регистрация!$A$1,ROW(),1,1,1))</f>
        <v/>
      </c>
      <c r="E161" t="str">
        <f ca="1">IF(C161="","",Турнир!$A$2&amp;TEXT(B161,"000"))</f>
        <v/>
      </c>
      <c r="F161">
        <f t="shared" si="8"/>
        <v>42</v>
      </c>
      <c r="G161">
        <f t="shared" si="9"/>
        <v>3</v>
      </c>
      <c r="H161">
        <f t="shared" ca="1" si="10"/>
        <v>0</v>
      </c>
      <c r="I161">
        <f t="shared" ca="1" si="11"/>
        <v>0</v>
      </c>
      <c r="J161" t="str">
        <f ca="1">IF(OR(H161=0,H161=""),"",SUM(I$1:I161))</f>
        <v/>
      </c>
      <c r="K161" t="str">
        <f ca="1">IF(OR(H161=0,H161=""),"",VLOOKUP(H161,База!$A:$I,2,0))</f>
        <v/>
      </c>
      <c r="L161" t="str">
        <f ca="1">IF(K161="","",VLOOKUP(INDIRECT(ADDRESS(F161,IF(Турнир!$B$2&lt;&gt;"С",1,3),,,"Регистрация")),C:E,3,0))</f>
        <v/>
      </c>
    </row>
    <row r="162" spans="1:12" x14ac:dyDescent="0.25">
      <c r="A162" t="str">
        <f>IF(Турнир!$B$2&lt;&gt;"С",IF(Регистрация!A163="","",1),IF(Регистрация!C163="","",1))</f>
        <v/>
      </c>
      <c r="B162" t="str">
        <f>IF(A162="","",SUM(A$1:A162))</f>
        <v/>
      </c>
      <c r="C162" t="str">
        <f ca="1">IF(B162="","",OFFSET(Регистрация!$A$1,ROW(),IF(Турнир!$B$2&lt;&gt;"С",0,2),1,1))</f>
        <v/>
      </c>
      <c r="D162" t="str">
        <f ca="1">IF(B162="","",OFFSET(Регистрация!$A$1,ROW(),1,1,1))</f>
        <v/>
      </c>
      <c r="E162" t="str">
        <f ca="1">IF(C162="","",Турнир!$A$2&amp;TEXT(B162,"000"))</f>
        <v/>
      </c>
      <c r="F162">
        <f t="shared" si="8"/>
        <v>42</v>
      </c>
      <c r="G162">
        <f t="shared" si="9"/>
        <v>4</v>
      </c>
      <c r="H162">
        <f t="shared" ca="1" si="10"/>
        <v>0</v>
      </c>
      <c r="I162">
        <f t="shared" ca="1" si="11"/>
        <v>0</v>
      </c>
      <c r="J162" t="str">
        <f ca="1">IF(OR(H162=0,H162=""),"",SUM(I$1:I162))</f>
        <v/>
      </c>
      <c r="K162" t="str">
        <f ca="1">IF(OR(H162=0,H162=""),"",VLOOKUP(H162,База!$A:$I,2,0))</f>
        <v/>
      </c>
      <c r="L162" t="str">
        <f ca="1">IF(K162="","",VLOOKUP(INDIRECT(ADDRESS(F162,IF(Турнир!$B$2&lt;&gt;"С",1,3),,,"Регистрация")),C:E,3,0))</f>
        <v/>
      </c>
    </row>
    <row r="163" spans="1:12" x14ac:dyDescent="0.25">
      <c r="A163" t="str">
        <f>IF(Турнир!$B$2&lt;&gt;"С",IF(Регистрация!A164="","",1),IF(Регистрация!C164="","",1))</f>
        <v/>
      </c>
      <c r="B163" t="str">
        <f>IF(A163="","",SUM(A$1:A163))</f>
        <v/>
      </c>
      <c r="C163" t="str">
        <f ca="1">IF(B163="","",OFFSET(Регистрация!$A$1,ROW(),IF(Турнир!$B$2&lt;&gt;"С",0,2),1,1))</f>
        <v/>
      </c>
      <c r="D163" t="str">
        <f ca="1">IF(B163="","",OFFSET(Регистрация!$A$1,ROW(),1,1,1))</f>
        <v/>
      </c>
      <c r="E163" t="str">
        <f ca="1">IF(C163="","",Турнир!$A$2&amp;TEXT(B163,"000"))</f>
        <v/>
      </c>
      <c r="F163">
        <f t="shared" si="8"/>
        <v>42</v>
      </c>
      <c r="G163">
        <f t="shared" si="9"/>
        <v>5</v>
      </c>
      <c r="H163">
        <f t="shared" ca="1" si="10"/>
        <v>0</v>
      </c>
      <c r="I163">
        <f t="shared" ca="1" si="11"/>
        <v>0</v>
      </c>
      <c r="J163" t="str">
        <f ca="1">IF(OR(H163=0,H163=""),"",SUM(I$1:I163))</f>
        <v/>
      </c>
      <c r="K163" t="str">
        <f ca="1">IF(OR(H163=0,H163=""),"",VLOOKUP(H163,База!$A:$I,2,0))</f>
        <v/>
      </c>
      <c r="L163" t="str">
        <f ca="1">IF(K163="","",VLOOKUP(INDIRECT(ADDRESS(F163,IF(Турнир!$B$2&lt;&gt;"С",1,3),,,"Регистрация")),C:E,3,0))</f>
        <v/>
      </c>
    </row>
    <row r="164" spans="1:12" x14ac:dyDescent="0.25">
      <c r="A164" t="str">
        <f>IF(Турнир!$B$2&lt;&gt;"С",IF(Регистрация!A165="","",1),IF(Регистрация!C165="","",1))</f>
        <v/>
      </c>
      <c r="B164" t="str">
        <f>IF(A164="","",SUM(A$1:A164))</f>
        <v/>
      </c>
      <c r="C164" t="str">
        <f ca="1">IF(B164="","",OFFSET(Регистрация!$A$1,ROW(),IF(Турнир!$B$2&lt;&gt;"С",0,2),1,1))</f>
        <v/>
      </c>
      <c r="D164" t="str">
        <f ca="1">IF(B164="","",OFFSET(Регистрация!$A$1,ROW(),1,1,1))</f>
        <v/>
      </c>
      <c r="E164" t="str">
        <f ca="1">IF(C164="","",Турнир!$A$2&amp;TEXT(B164,"000"))</f>
        <v/>
      </c>
      <c r="F164">
        <f t="shared" si="8"/>
        <v>42</v>
      </c>
      <c r="G164">
        <f t="shared" si="9"/>
        <v>6</v>
      </c>
      <c r="H164">
        <f t="shared" ca="1" si="10"/>
        <v>0</v>
      </c>
      <c r="I164">
        <f t="shared" ca="1" si="11"/>
        <v>0</v>
      </c>
      <c r="J164" t="str">
        <f ca="1">IF(OR(H164=0,H164=""),"",SUM(I$1:I164))</f>
        <v/>
      </c>
      <c r="K164" t="str">
        <f ca="1">IF(OR(H164=0,H164=""),"",VLOOKUP(H164,База!$A:$I,2,0))</f>
        <v/>
      </c>
      <c r="L164" t="str">
        <f ca="1">IF(K164="","",VLOOKUP(INDIRECT(ADDRESS(F164,IF(Турнир!$B$2&lt;&gt;"С",1,3),,,"Регистрация")),C:E,3,0))</f>
        <v/>
      </c>
    </row>
    <row r="165" spans="1:12" x14ac:dyDescent="0.25">
      <c r="A165" t="str">
        <f>IF(Турнир!$B$2&lt;&gt;"С",IF(Регистрация!A166="","",1),IF(Регистрация!C166="","",1))</f>
        <v/>
      </c>
      <c r="B165" t="str">
        <f>IF(A165="","",SUM(A$1:A165))</f>
        <v/>
      </c>
      <c r="C165" t="str">
        <f ca="1">IF(B165="","",OFFSET(Регистрация!$A$1,ROW(),IF(Турнир!$B$2&lt;&gt;"С",0,2),1,1))</f>
        <v/>
      </c>
      <c r="D165" t="str">
        <f ca="1">IF(B165="","",OFFSET(Регистрация!$A$1,ROW(),1,1,1))</f>
        <v/>
      </c>
      <c r="E165" t="str">
        <f ca="1">IF(C165="","",Турнир!$A$2&amp;TEXT(B165,"000"))</f>
        <v/>
      </c>
      <c r="F165">
        <f t="shared" si="8"/>
        <v>43</v>
      </c>
      <c r="G165">
        <f t="shared" si="9"/>
        <v>3</v>
      </c>
      <c r="H165">
        <f t="shared" ca="1" si="10"/>
        <v>0</v>
      </c>
      <c r="I165">
        <f t="shared" ca="1" si="11"/>
        <v>0</v>
      </c>
      <c r="J165" t="str">
        <f ca="1">IF(OR(H165=0,H165=""),"",SUM(I$1:I165))</f>
        <v/>
      </c>
      <c r="K165" t="str">
        <f ca="1">IF(OR(H165=0,H165=""),"",VLOOKUP(H165,База!$A:$I,2,0))</f>
        <v/>
      </c>
      <c r="L165" t="str">
        <f ca="1">IF(K165="","",VLOOKUP(INDIRECT(ADDRESS(F165,IF(Турнир!$B$2&lt;&gt;"С",1,3),,,"Регистрация")),C:E,3,0))</f>
        <v/>
      </c>
    </row>
    <row r="166" spans="1:12" x14ac:dyDescent="0.25">
      <c r="A166" t="str">
        <f>IF(Турнир!$B$2&lt;&gt;"С",IF(Регистрация!A167="","",1),IF(Регистрация!C167="","",1))</f>
        <v/>
      </c>
      <c r="B166" t="str">
        <f>IF(A166="","",SUM(A$1:A166))</f>
        <v/>
      </c>
      <c r="C166" t="str">
        <f ca="1">IF(B166="","",OFFSET(Регистрация!$A$1,ROW(),IF(Турнир!$B$2&lt;&gt;"С",0,2),1,1))</f>
        <v/>
      </c>
      <c r="D166" t="str">
        <f ca="1">IF(B166="","",OFFSET(Регистрация!$A$1,ROW(),1,1,1))</f>
        <v/>
      </c>
      <c r="E166" t="str">
        <f ca="1">IF(C166="","",Турнир!$A$2&amp;TEXT(B166,"000"))</f>
        <v/>
      </c>
      <c r="F166">
        <f t="shared" si="8"/>
        <v>43</v>
      </c>
      <c r="G166">
        <f t="shared" si="9"/>
        <v>4</v>
      </c>
      <c r="H166">
        <f t="shared" ca="1" si="10"/>
        <v>0</v>
      </c>
      <c r="I166">
        <f t="shared" ca="1" si="11"/>
        <v>0</v>
      </c>
      <c r="J166" t="str">
        <f ca="1">IF(OR(H166=0,H166=""),"",SUM(I$1:I166))</f>
        <v/>
      </c>
      <c r="K166" t="str">
        <f ca="1">IF(OR(H166=0,H166=""),"",VLOOKUP(H166,База!$A:$I,2,0))</f>
        <v/>
      </c>
      <c r="L166" t="str">
        <f ca="1">IF(K166="","",VLOOKUP(INDIRECT(ADDRESS(F166,IF(Турнир!$B$2&lt;&gt;"С",1,3),,,"Регистрация")),C:E,3,0))</f>
        <v/>
      </c>
    </row>
    <row r="167" spans="1:12" x14ac:dyDescent="0.25">
      <c r="A167" t="str">
        <f>IF(Турнир!$B$2&lt;&gt;"С",IF(Регистрация!A168="","",1),IF(Регистрация!C168="","",1))</f>
        <v/>
      </c>
      <c r="B167" t="str">
        <f>IF(A167="","",SUM(A$1:A167))</f>
        <v/>
      </c>
      <c r="C167" t="str">
        <f ca="1">IF(B167="","",OFFSET(Регистрация!$A$1,ROW(),IF(Турнир!$B$2&lt;&gt;"С",0,2),1,1))</f>
        <v/>
      </c>
      <c r="D167" t="str">
        <f ca="1">IF(B167="","",OFFSET(Регистрация!$A$1,ROW(),1,1,1))</f>
        <v/>
      </c>
      <c r="E167" t="str">
        <f ca="1">IF(C167="","",Турнир!$A$2&amp;TEXT(B167,"000"))</f>
        <v/>
      </c>
      <c r="F167">
        <f t="shared" si="8"/>
        <v>43</v>
      </c>
      <c r="G167">
        <f t="shared" si="9"/>
        <v>5</v>
      </c>
      <c r="H167">
        <f t="shared" ca="1" si="10"/>
        <v>0</v>
      </c>
      <c r="I167">
        <f t="shared" ca="1" si="11"/>
        <v>0</v>
      </c>
      <c r="J167" t="str">
        <f ca="1">IF(OR(H167=0,H167=""),"",SUM(I$1:I167))</f>
        <v/>
      </c>
      <c r="K167" t="str">
        <f ca="1">IF(OR(H167=0,H167=""),"",VLOOKUP(H167,База!$A:$I,2,0))</f>
        <v/>
      </c>
      <c r="L167" t="str">
        <f ca="1">IF(K167="","",VLOOKUP(INDIRECT(ADDRESS(F167,IF(Турнир!$B$2&lt;&gt;"С",1,3),,,"Регистрация")),C:E,3,0))</f>
        <v/>
      </c>
    </row>
    <row r="168" spans="1:12" x14ac:dyDescent="0.25">
      <c r="A168" t="str">
        <f>IF(Турнир!$B$2&lt;&gt;"С",IF(Регистрация!A169="","",1),IF(Регистрация!C169="","",1))</f>
        <v/>
      </c>
      <c r="B168" t="str">
        <f>IF(A168="","",SUM(A$1:A168))</f>
        <v/>
      </c>
      <c r="C168" t="str">
        <f ca="1">IF(B168="","",OFFSET(Регистрация!$A$1,ROW(),IF(Турнир!$B$2&lt;&gt;"С",0,2),1,1))</f>
        <v/>
      </c>
      <c r="D168" t="str">
        <f ca="1">IF(B168="","",OFFSET(Регистрация!$A$1,ROW(),1,1,1))</f>
        <v/>
      </c>
      <c r="E168" t="str">
        <f ca="1">IF(C168="","",Турнир!$A$2&amp;TEXT(B168,"000"))</f>
        <v/>
      </c>
      <c r="F168">
        <f t="shared" si="8"/>
        <v>43</v>
      </c>
      <c r="G168">
        <f t="shared" si="9"/>
        <v>6</v>
      </c>
      <c r="H168">
        <f t="shared" ca="1" si="10"/>
        <v>0</v>
      </c>
      <c r="I168">
        <f t="shared" ca="1" si="11"/>
        <v>0</v>
      </c>
      <c r="J168" t="str">
        <f ca="1">IF(OR(H168=0,H168=""),"",SUM(I$1:I168))</f>
        <v/>
      </c>
      <c r="K168" t="str">
        <f ca="1">IF(OR(H168=0,H168=""),"",VLOOKUP(H168,База!$A:$I,2,0))</f>
        <v/>
      </c>
      <c r="L168" t="str">
        <f ca="1">IF(K168="","",VLOOKUP(INDIRECT(ADDRESS(F168,IF(Турнир!$B$2&lt;&gt;"С",1,3),,,"Регистрация")),C:E,3,0))</f>
        <v/>
      </c>
    </row>
    <row r="169" spans="1:12" x14ac:dyDescent="0.25">
      <c r="A169" t="str">
        <f>IF(Турнир!$B$2&lt;&gt;"С",IF(Регистрация!A170="","",1),IF(Регистрация!C170="","",1))</f>
        <v/>
      </c>
      <c r="B169" t="str">
        <f>IF(A169="","",SUM(A$1:A169))</f>
        <v/>
      </c>
      <c r="C169" t="str">
        <f ca="1">IF(B169="","",OFFSET(Регистрация!$A$1,ROW(),IF(Турнир!$B$2&lt;&gt;"С",0,2),1,1))</f>
        <v/>
      </c>
      <c r="D169" t="str">
        <f ca="1">IF(B169="","",OFFSET(Регистрация!$A$1,ROW(),1,1,1))</f>
        <v/>
      </c>
      <c r="E169" t="str">
        <f ca="1">IF(C169="","",Турнир!$A$2&amp;TEXT(B169,"000"))</f>
        <v/>
      </c>
      <c r="F169">
        <f t="shared" si="8"/>
        <v>44</v>
      </c>
      <c r="G169">
        <f t="shared" si="9"/>
        <v>3</v>
      </c>
      <c r="H169">
        <f t="shared" ca="1" si="10"/>
        <v>0</v>
      </c>
      <c r="I169">
        <f t="shared" ca="1" si="11"/>
        <v>0</v>
      </c>
      <c r="J169" t="str">
        <f ca="1">IF(OR(H169=0,H169=""),"",SUM(I$1:I169))</f>
        <v/>
      </c>
      <c r="K169" t="str">
        <f ca="1">IF(OR(H169=0,H169=""),"",VLOOKUP(H169,База!$A:$I,2,0))</f>
        <v/>
      </c>
      <c r="L169" t="str">
        <f ca="1">IF(K169="","",VLOOKUP(INDIRECT(ADDRESS(F169,IF(Турнир!$B$2&lt;&gt;"С",1,3),,,"Регистрация")),C:E,3,0))</f>
        <v/>
      </c>
    </row>
    <row r="170" spans="1:12" x14ac:dyDescent="0.25">
      <c r="A170" t="str">
        <f>IF(Турнир!$B$2&lt;&gt;"С",IF(Регистрация!A171="","",1),IF(Регистрация!C171="","",1))</f>
        <v/>
      </c>
      <c r="B170" t="str">
        <f>IF(A170="","",SUM(A$1:A170))</f>
        <v/>
      </c>
      <c r="C170" t="str">
        <f ca="1">IF(B170="","",OFFSET(Регистрация!$A$1,ROW(),IF(Турнир!$B$2&lt;&gt;"С",0,2),1,1))</f>
        <v/>
      </c>
      <c r="D170" t="str">
        <f ca="1">IF(B170="","",OFFSET(Регистрация!$A$1,ROW(),1,1,1))</f>
        <v/>
      </c>
      <c r="E170" t="str">
        <f ca="1">IF(C170="","",Турнир!$A$2&amp;TEXT(B170,"000"))</f>
        <v/>
      </c>
      <c r="F170">
        <f t="shared" si="8"/>
        <v>44</v>
      </c>
      <c r="G170">
        <f t="shared" si="9"/>
        <v>4</v>
      </c>
      <c r="H170">
        <f t="shared" ca="1" si="10"/>
        <v>0</v>
      </c>
      <c r="I170">
        <f t="shared" ca="1" si="11"/>
        <v>0</v>
      </c>
      <c r="J170" t="str">
        <f ca="1">IF(OR(H170=0,H170=""),"",SUM(I$1:I170))</f>
        <v/>
      </c>
      <c r="K170" t="str">
        <f ca="1">IF(OR(H170=0,H170=""),"",VLOOKUP(H170,База!$A:$I,2,0))</f>
        <v/>
      </c>
      <c r="L170" t="str">
        <f ca="1">IF(K170="","",VLOOKUP(INDIRECT(ADDRESS(F170,IF(Турнир!$B$2&lt;&gt;"С",1,3),,,"Регистрация")),C:E,3,0))</f>
        <v/>
      </c>
    </row>
    <row r="171" spans="1:12" x14ac:dyDescent="0.25">
      <c r="A171" t="str">
        <f>IF(Турнир!$B$2&lt;&gt;"С",IF(Регистрация!A172="","",1),IF(Регистрация!C172="","",1))</f>
        <v/>
      </c>
      <c r="B171" t="str">
        <f>IF(A171="","",SUM(A$1:A171))</f>
        <v/>
      </c>
      <c r="C171" t="str">
        <f ca="1">IF(B171="","",OFFSET(Регистрация!$A$1,ROW(),IF(Турнир!$B$2&lt;&gt;"С",0,2),1,1))</f>
        <v/>
      </c>
      <c r="D171" t="str">
        <f ca="1">IF(B171="","",OFFSET(Регистрация!$A$1,ROW(),1,1,1))</f>
        <v/>
      </c>
      <c r="E171" t="str">
        <f ca="1">IF(C171="","",Турнир!$A$2&amp;TEXT(B171,"000"))</f>
        <v/>
      </c>
      <c r="F171">
        <f t="shared" si="8"/>
        <v>44</v>
      </c>
      <c r="G171">
        <f t="shared" si="9"/>
        <v>5</v>
      </c>
      <c r="H171">
        <f t="shared" ca="1" si="10"/>
        <v>0</v>
      </c>
      <c r="I171">
        <f t="shared" ca="1" si="11"/>
        <v>0</v>
      </c>
      <c r="J171" t="str">
        <f ca="1">IF(OR(H171=0,H171=""),"",SUM(I$1:I171))</f>
        <v/>
      </c>
      <c r="K171" t="str">
        <f ca="1">IF(OR(H171=0,H171=""),"",VLOOKUP(H171,База!$A:$I,2,0))</f>
        <v/>
      </c>
      <c r="L171" t="str">
        <f ca="1">IF(K171="","",VLOOKUP(INDIRECT(ADDRESS(F171,IF(Турнир!$B$2&lt;&gt;"С",1,3),,,"Регистрация")),C:E,3,0))</f>
        <v/>
      </c>
    </row>
    <row r="172" spans="1:12" x14ac:dyDescent="0.25">
      <c r="A172" t="str">
        <f>IF(Турнир!$B$2&lt;&gt;"С",IF(Регистрация!A173="","",1),IF(Регистрация!C173="","",1))</f>
        <v/>
      </c>
      <c r="B172" t="str">
        <f>IF(A172="","",SUM(A$1:A172))</f>
        <v/>
      </c>
      <c r="C172" t="str">
        <f ca="1">IF(B172="","",OFFSET(Регистрация!$A$1,ROW(),IF(Турнир!$B$2&lt;&gt;"С",0,2),1,1))</f>
        <v/>
      </c>
      <c r="D172" t="str">
        <f ca="1">IF(B172="","",OFFSET(Регистрация!$A$1,ROW(),1,1,1))</f>
        <v/>
      </c>
      <c r="E172" t="str">
        <f ca="1">IF(C172="","",Турнир!$A$2&amp;TEXT(B172,"000"))</f>
        <v/>
      </c>
      <c r="F172">
        <f t="shared" si="8"/>
        <v>44</v>
      </c>
      <c r="G172">
        <f t="shared" si="9"/>
        <v>6</v>
      </c>
      <c r="H172">
        <f t="shared" ca="1" si="10"/>
        <v>0</v>
      </c>
      <c r="I172">
        <f t="shared" ca="1" si="11"/>
        <v>0</v>
      </c>
      <c r="J172" t="str">
        <f ca="1">IF(OR(H172=0,H172=""),"",SUM(I$1:I172))</f>
        <v/>
      </c>
      <c r="K172" t="str">
        <f ca="1">IF(OR(H172=0,H172=""),"",VLOOKUP(H172,База!$A:$I,2,0))</f>
        <v/>
      </c>
      <c r="L172" t="str">
        <f ca="1">IF(K172="","",VLOOKUP(INDIRECT(ADDRESS(F172,IF(Турнир!$B$2&lt;&gt;"С",1,3),,,"Регистрация")),C:E,3,0))</f>
        <v/>
      </c>
    </row>
    <row r="173" spans="1:12" x14ac:dyDescent="0.25">
      <c r="A173" t="str">
        <f>IF(Турнир!$B$2&lt;&gt;"С",IF(Регистрация!A174="","",1),IF(Регистрация!C174="","",1))</f>
        <v/>
      </c>
      <c r="B173" t="str">
        <f>IF(A173="","",SUM(A$1:A173))</f>
        <v/>
      </c>
      <c r="C173" t="str">
        <f ca="1">IF(B173="","",OFFSET(Регистрация!$A$1,ROW(),IF(Турнир!$B$2&lt;&gt;"С",0,2),1,1))</f>
        <v/>
      </c>
      <c r="D173" t="str">
        <f ca="1">IF(B173="","",OFFSET(Регистрация!$A$1,ROW(),1,1,1))</f>
        <v/>
      </c>
      <c r="E173" t="str">
        <f ca="1">IF(C173="","",Турнир!$A$2&amp;TEXT(B173,"000"))</f>
        <v/>
      </c>
      <c r="F173">
        <f t="shared" si="8"/>
        <v>45</v>
      </c>
      <c r="G173">
        <f t="shared" si="9"/>
        <v>3</v>
      </c>
      <c r="H173">
        <f t="shared" ca="1" si="10"/>
        <v>0</v>
      </c>
      <c r="I173">
        <f t="shared" ca="1" si="11"/>
        <v>0</v>
      </c>
      <c r="J173" t="str">
        <f ca="1">IF(OR(H173=0,H173=""),"",SUM(I$1:I173))</f>
        <v/>
      </c>
      <c r="K173" t="str">
        <f ca="1">IF(OR(H173=0,H173=""),"",VLOOKUP(H173,База!$A:$I,2,0))</f>
        <v/>
      </c>
      <c r="L173" t="str">
        <f ca="1">IF(K173="","",VLOOKUP(INDIRECT(ADDRESS(F173,IF(Турнир!$B$2&lt;&gt;"С",1,3),,,"Регистрация")),C:E,3,0))</f>
        <v/>
      </c>
    </row>
    <row r="174" spans="1:12" x14ac:dyDescent="0.25">
      <c r="A174" t="str">
        <f>IF(Турнир!$B$2&lt;&gt;"С",IF(Регистрация!A175="","",1),IF(Регистрация!C175="","",1))</f>
        <v/>
      </c>
      <c r="B174" t="str">
        <f>IF(A174="","",SUM(A$1:A174))</f>
        <v/>
      </c>
      <c r="C174" t="str">
        <f ca="1">IF(B174="","",OFFSET(Регистрация!$A$1,ROW(),IF(Турнир!$B$2&lt;&gt;"С",0,2),1,1))</f>
        <v/>
      </c>
      <c r="D174" t="str">
        <f ca="1">IF(B174="","",OFFSET(Регистрация!$A$1,ROW(),1,1,1))</f>
        <v/>
      </c>
      <c r="E174" t="str">
        <f ca="1">IF(C174="","",Турнир!$A$2&amp;TEXT(B174,"000"))</f>
        <v/>
      </c>
      <c r="F174">
        <f t="shared" si="8"/>
        <v>45</v>
      </c>
      <c r="G174">
        <f t="shared" si="9"/>
        <v>4</v>
      </c>
      <c r="H174">
        <f t="shared" ca="1" si="10"/>
        <v>0</v>
      </c>
      <c r="I174">
        <f t="shared" ca="1" si="11"/>
        <v>0</v>
      </c>
      <c r="J174" t="str">
        <f ca="1">IF(OR(H174=0,H174=""),"",SUM(I$1:I174))</f>
        <v/>
      </c>
      <c r="K174" t="str">
        <f ca="1">IF(OR(H174=0,H174=""),"",VLOOKUP(H174,База!$A:$I,2,0))</f>
        <v/>
      </c>
      <c r="L174" t="str">
        <f ca="1">IF(K174="","",VLOOKUP(INDIRECT(ADDRESS(F174,IF(Турнир!$B$2&lt;&gt;"С",1,3),,,"Регистрация")),C:E,3,0))</f>
        <v/>
      </c>
    </row>
    <row r="175" spans="1:12" x14ac:dyDescent="0.25">
      <c r="A175" t="str">
        <f>IF(Турнир!$B$2&lt;&gt;"С",IF(Регистрация!A176="","",1),IF(Регистрация!C176="","",1))</f>
        <v/>
      </c>
      <c r="B175" t="str">
        <f>IF(A175="","",SUM(A$1:A175))</f>
        <v/>
      </c>
      <c r="C175" t="str">
        <f ca="1">IF(B175="","",OFFSET(Регистрация!$A$1,ROW(),IF(Турнир!$B$2&lt;&gt;"С",0,2),1,1))</f>
        <v/>
      </c>
      <c r="D175" t="str">
        <f ca="1">IF(B175="","",OFFSET(Регистрация!$A$1,ROW(),1,1,1))</f>
        <v/>
      </c>
      <c r="E175" t="str">
        <f ca="1">IF(C175="","",Турнир!$A$2&amp;TEXT(B175,"000"))</f>
        <v/>
      </c>
      <c r="F175">
        <f t="shared" si="8"/>
        <v>45</v>
      </c>
      <c r="G175">
        <f t="shared" si="9"/>
        <v>5</v>
      </c>
      <c r="H175">
        <f t="shared" ca="1" si="10"/>
        <v>0</v>
      </c>
      <c r="I175">
        <f t="shared" ca="1" si="11"/>
        <v>0</v>
      </c>
      <c r="J175" t="str">
        <f ca="1">IF(OR(H175=0,H175=""),"",SUM(I$1:I175))</f>
        <v/>
      </c>
      <c r="K175" t="str">
        <f ca="1">IF(OR(H175=0,H175=""),"",VLOOKUP(H175,База!$A:$I,2,0))</f>
        <v/>
      </c>
      <c r="L175" t="str">
        <f ca="1">IF(K175="","",VLOOKUP(INDIRECT(ADDRESS(F175,IF(Турнир!$B$2&lt;&gt;"С",1,3),,,"Регистрация")),C:E,3,0))</f>
        <v/>
      </c>
    </row>
    <row r="176" spans="1:12" x14ac:dyDescent="0.25">
      <c r="A176" t="str">
        <f>IF(Турнир!$B$2&lt;&gt;"С",IF(Регистрация!A177="","",1),IF(Регистрация!C177="","",1))</f>
        <v/>
      </c>
      <c r="B176" t="str">
        <f>IF(A176="","",SUM(A$1:A176))</f>
        <v/>
      </c>
      <c r="C176" t="str">
        <f ca="1">IF(B176="","",OFFSET(Регистрация!$A$1,ROW(),IF(Турнир!$B$2&lt;&gt;"С",0,2),1,1))</f>
        <v/>
      </c>
      <c r="D176" t="str">
        <f ca="1">IF(B176="","",OFFSET(Регистрация!$A$1,ROW(),1,1,1))</f>
        <v/>
      </c>
      <c r="E176" t="str">
        <f ca="1">IF(C176="","",Турнир!$A$2&amp;TEXT(B176,"000"))</f>
        <v/>
      </c>
      <c r="F176">
        <f t="shared" si="8"/>
        <v>45</v>
      </c>
      <c r="G176">
        <f t="shared" si="9"/>
        <v>6</v>
      </c>
      <c r="H176">
        <f t="shared" ca="1" si="10"/>
        <v>0</v>
      </c>
      <c r="I176">
        <f t="shared" ca="1" si="11"/>
        <v>0</v>
      </c>
      <c r="J176" t="str">
        <f ca="1">IF(OR(H176=0,H176=""),"",SUM(I$1:I176))</f>
        <v/>
      </c>
      <c r="K176" t="str">
        <f ca="1">IF(OR(H176=0,H176=""),"",VLOOKUP(H176,База!$A:$I,2,0))</f>
        <v/>
      </c>
      <c r="L176" t="str">
        <f ca="1">IF(K176="","",VLOOKUP(INDIRECT(ADDRESS(F176,IF(Турнир!$B$2&lt;&gt;"С",1,3),,,"Регистрация")),C:E,3,0))</f>
        <v/>
      </c>
    </row>
    <row r="177" spans="1:12" x14ac:dyDescent="0.25">
      <c r="A177" t="str">
        <f>IF(Турнир!$B$2&lt;&gt;"С",IF(Регистрация!A178="","",1),IF(Регистрация!C178="","",1))</f>
        <v/>
      </c>
      <c r="B177" t="str">
        <f>IF(A177="","",SUM(A$1:A177))</f>
        <v/>
      </c>
      <c r="C177" t="str">
        <f ca="1">IF(B177="","",OFFSET(Регистрация!$A$1,ROW(),IF(Турнир!$B$2&lt;&gt;"С",0,2),1,1))</f>
        <v/>
      </c>
      <c r="D177" t="str">
        <f ca="1">IF(B177="","",OFFSET(Регистрация!$A$1,ROW(),1,1,1))</f>
        <v/>
      </c>
      <c r="E177" t="str">
        <f ca="1">IF(C177="","",Турнир!$A$2&amp;TEXT(B177,"000"))</f>
        <v/>
      </c>
      <c r="F177">
        <f t="shared" si="8"/>
        <v>46</v>
      </c>
      <c r="G177">
        <f t="shared" si="9"/>
        <v>3</v>
      </c>
      <c r="H177">
        <f t="shared" ca="1" si="10"/>
        <v>0</v>
      </c>
      <c r="I177">
        <f t="shared" ca="1" si="11"/>
        <v>0</v>
      </c>
      <c r="J177" t="str">
        <f ca="1">IF(OR(H177=0,H177=""),"",SUM(I$1:I177))</f>
        <v/>
      </c>
      <c r="K177" t="str">
        <f ca="1">IF(OR(H177=0,H177=""),"",VLOOKUP(H177,База!$A:$I,2,0))</f>
        <v/>
      </c>
      <c r="L177" t="str">
        <f ca="1">IF(K177="","",VLOOKUP(INDIRECT(ADDRESS(F177,IF(Турнир!$B$2&lt;&gt;"С",1,3),,,"Регистрация")),C:E,3,0))</f>
        <v/>
      </c>
    </row>
    <row r="178" spans="1:12" x14ac:dyDescent="0.25">
      <c r="A178" t="str">
        <f>IF(Турнир!$B$2&lt;&gt;"С",IF(Регистрация!A179="","",1),IF(Регистрация!C179="","",1))</f>
        <v/>
      </c>
      <c r="B178" t="str">
        <f>IF(A178="","",SUM(A$1:A178))</f>
        <v/>
      </c>
      <c r="C178" t="str">
        <f ca="1">IF(B178="","",OFFSET(Регистрация!$A$1,ROW(),IF(Турнир!$B$2&lt;&gt;"С",0,2),1,1))</f>
        <v/>
      </c>
      <c r="D178" t="str">
        <f ca="1">IF(B178="","",OFFSET(Регистрация!$A$1,ROW(),1,1,1))</f>
        <v/>
      </c>
      <c r="E178" t="str">
        <f ca="1">IF(C178="","",Турнир!$A$2&amp;TEXT(B178,"000"))</f>
        <v/>
      </c>
      <c r="F178">
        <f t="shared" si="8"/>
        <v>46</v>
      </c>
      <c r="G178">
        <f t="shared" si="9"/>
        <v>4</v>
      </c>
      <c r="H178">
        <f t="shared" ca="1" si="10"/>
        <v>0</v>
      </c>
      <c r="I178">
        <f t="shared" ca="1" si="11"/>
        <v>0</v>
      </c>
      <c r="J178" t="str">
        <f ca="1">IF(OR(H178=0,H178=""),"",SUM(I$1:I178))</f>
        <v/>
      </c>
      <c r="K178" t="str">
        <f ca="1">IF(OR(H178=0,H178=""),"",VLOOKUP(H178,База!$A:$I,2,0))</f>
        <v/>
      </c>
      <c r="L178" t="str">
        <f ca="1">IF(K178="","",VLOOKUP(INDIRECT(ADDRESS(F178,IF(Турнир!$B$2&lt;&gt;"С",1,3),,,"Регистрация")),C:E,3,0))</f>
        <v/>
      </c>
    </row>
    <row r="179" spans="1:12" x14ac:dyDescent="0.25">
      <c r="A179" t="str">
        <f>IF(Турнир!$B$2&lt;&gt;"С",IF(Регистрация!A180="","",1),IF(Регистрация!C180="","",1))</f>
        <v/>
      </c>
      <c r="B179" t="str">
        <f>IF(A179="","",SUM(A$1:A179))</f>
        <v/>
      </c>
      <c r="C179" t="str">
        <f ca="1">IF(B179="","",OFFSET(Регистрация!$A$1,ROW(),IF(Турнир!$B$2&lt;&gt;"С",0,2),1,1))</f>
        <v/>
      </c>
      <c r="D179" t="str">
        <f ca="1">IF(B179="","",OFFSET(Регистрация!$A$1,ROW(),1,1,1))</f>
        <v/>
      </c>
      <c r="E179" t="str">
        <f ca="1">IF(C179="","",Турнир!$A$2&amp;TEXT(B179,"000"))</f>
        <v/>
      </c>
      <c r="F179">
        <f t="shared" si="8"/>
        <v>46</v>
      </c>
      <c r="G179">
        <f t="shared" si="9"/>
        <v>5</v>
      </c>
      <c r="H179">
        <f t="shared" ca="1" si="10"/>
        <v>0</v>
      </c>
      <c r="I179">
        <f t="shared" ca="1" si="11"/>
        <v>0</v>
      </c>
      <c r="J179" t="str">
        <f ca="1">IF(OR(H179=0,H179=""),"",SUM(I$1:I179))</f>
        <v/>
      </c>
      <c r="K179" t="str">
        <f ca="1">IF(OR(H179=0,H179=""),"",VLOOKUP(H179,База!$A:$I,2,0))</f>
        <v/>
      </c>
      <c r="L179" t="str">
        <f ca="1">IF(K179="","",VLOOKUP(INDIRECT(ADDRESS(F179,IF(Турнир!$B$2&lt;&gt;"С",1,3),,,"Регистрация")),C:E,3,0))</f>
        <v/>
      </c>
    </row>
    <row r="180" spans="1:12" x14ac:dyDescent="0.25">
      <c r="A180" t="str">
        <f>IF(Турнир!$B$2&lt;&gt;"С",IF(Регистрация!A181="","",1),IF(Регистрация!C181="","",1))</f>
        <v/>
      </c>
      <c r="B180" t="str">
        <f>IF(A180="","",SUM(A$1:A180))</f>
        <v/>
      </c>
      <c r="C180" t="str">
        <f ca="1">IF(B180="","",OFFSET(Регистрация!$A$1,ROW(),IF(Турнир!$B$2&lt;&gt;"С",0,2),1,1))</f>
        <v/>
      </c>
      <c r="D180" t="str">
        <f ca="1">IF(B180="","",OFFSET(Регистрация!$A$1,ROW(),1,1,1))</f>
        <v/>
      </c>
      <c r="E180" t="str">
        <f ca="1">IF(C180="","",Турнир!$A$2&amp;TEXT(B180,"000"))</f>
        <v/>
      </c>
      <c r="F180">
        <f t="shared" si="8"/>
        <v>46</v>
      </c>
      <c r="G180">
        <f t="shared" si="9"/>
        <v>6</v>
      </c>
      <c r="H180">
        <f t="shared" ca="1" si="10"/>
        <v>0</v>
      </c>
      <c r="I180">
        <f t="shared" ca="1" si="11"/>
        <v>0</v>
      </c>
      <c r="J180" t="str">
        <f ca="1">IF(OR(H180=0,H180=""),"",SUM(I$1:I180))</f>
        <v/>
      </c>
      <c r="K180" t="str">
        <f ca="1">IF(OR(H180=0,H180=""),"",VLOOKUP(H180,База!$A:$I,2,0))</f>
        <v/>
      </c>
      <c r="L180" t="str">
        <f ca="1">IF(K180="","",VLOOKUP(INDIRECT(ADDRESS(F180,IF(Турнир!$B$2&lt;&gt;"С",1,3),,,"Регистрация")),C:E,3,0))</f>
        <v/>
      </c>
    </row>
    <row r="181" spans="1:12" x14ac:dyDescent="0.25">
      <c r="A181" t="str">
        <f>IF(Турнир!$B$2&lt;&gt;"С",IF(Регистрация!A182="","",1),IF(Регистрация!C182="","",1))</f>
        <v/>
      </c>
      <c r="B181" t="str">
        <f>IF(A181="","",SUM(A$1:A181))</f>
        <v/>
      </c>
      <c r="C181" t="str">
        <f ca="1">IF(B181="","",OFFSET(Регистрация!$A$1,ROW(),IF(Турнир!$B$2&lt;&gt;"С",0,2),1,1))</f>
        <v/>
      </c>
      <c r="D181" t="str">
        <f ca="1">IF(B181="","",OFFSET(Регистрация!$A$1,ROW(),1,1,1))</f>
        <v/>
      </c>
      <c r="E181" t="str">
        <f ca="1">IF(C181="","",Турнир!$A$2&amp;TEXT(B181,"000"))</f>
        <v/>
      </c>
      <c r="F181">
        <f t="shared" si="8"/>
        <v>47</v>
      </c>
      <c r="G181">
        <f t="shared" si="9"/>
        <v>3</v>
      </c>
      <c r="H181">
        <f t="shared" ca="1" si="10"/>
        <v>0</v>
      </c>
      <c r="I181">
        <f t="shared" ca="1" si="11"/>
        <v>0</v>
      </c>
      <c r="J181" t="str">
        <f ca="1">IF(OR(H181=0,H181=""),"",SUM(I$1:I181))</f>
        <v/>
      </c>
      <c r="K181" t="str">
        <f ca="1">IF(OR(H181=0,H181=""),"",VLOOKUP(H181,База!$A:$I,2,0))</f>
        <v/>
      </c>
      <c r="L181" t="str">
        <f ca="1">IF(K181="","",VLOOKUP(INDIRECT(ADDRESS(F181,IF(Турнир!$B$2&lt;&gt;"С",1,3),,,"Регистрация")),C:E,3,0))</f>
        <v/>
      </c>
    </row>
    <row r="182" spans="1:12" x14ac:dyDescent="0.25">
      <c r="A182" t="str">
        <f>IF(Турнир!$B$2&lt;&gt;"С",IF(Регистрация!A183="","",1),IF(Регистрация!C183="","",1))</f>
        <v/>
      </c>
      <c r="B182" t="str">
        <f>IF(A182="","",SUM(A$1:A182))</f>
        <v/>
      </c>
      <c r="C182" t="str">
        <f ca="1">IF(B182="","",OFFSET(Регистрация!$A$1,ROW(),IF(Турнир!$B$2&lt;&gt;"С",0,2),1,1))</f>
        <v/>
      </c>
      <c r="D182" t="str">
        <f ca="1">IF(B182="","",OFFSET(Регистрация!$A$1,ROW(),1,1,1))</f>
        <v/>
      </c>
      <c r="E182" t="str">
        <f ca="1">IF(C182="","",Турнир!$A$2&amp;TEXT(B182,"000"))</f>
        <v/>
      </c>
      <c r="F182">
        <f t="shared" si="8"/>
        <v>47</v>
      </c>
      <c r="G182">
        <f t="shared" si="9"/>
        <v>4</v>
      </c>
      <c r="H182">
        <f t="shared" ca="1" si="10"/>
        <v>0</v>
      </c>
      <c r="I182">
        <f t="shared" ca="1" si="11"/>
        <v>0</v>
      </c>
      <c r="J182" t="str">
        <f ca="1">IF(OR(H182=0,H182=""),"",SUM(I$1:I182))</f>
        <v/>
      </c>
      <c r="K182" t="str">
        <f ca="1">IF(OR(H182=0,H182=""),"",VLOOKUP(H182,База!$A:$I,2,0))</f>
        <v/>
      </c>
      <c r="L182" t="str">
        <f ca="1">IF(K182="","",VLOOKUP(INDIRECT(ADDRESS(F182,IF(Турнир!$B$2&lt;&gt;"С",1,3),,,"Регистрация")),C:E,3,0))</f>
        <v/>
      </c>
    </row>
    <row r="183" spans="1:12" x14ac:dyDescent="0.25">
      <c r="A183" t="str">
        <f>IF(Турнир!$B$2&lt;&gt;"С",IF(Регистрация!A184="","",1),IF(Регистрация!C184="","",1))</f>
        <v/>
      </c>
      <c r="B183" t="str">
        <f>IF(A183="","",SUM(A$1:A183))</f>
        <v/>
      </c>
      <c r="C183" t="str">
        <f ca="1">IF(B183="","",OFFSET(Регистрация!$A$1,ROW(),IF(Турнир!$B$2&lt;&gt;"С",0,2),1,1))</f>
        <v/>
      </c>
      <c r="D183" t="str">
        <f ca="1">IF(B183="","",OFFSET(Регистрация!$A$1,ROW(),1,1,1))</f>
        <v/>
      </c>
      <c r="E183" t="str">
        <f ca="1">IF(C183="","",Турнир!$A$2&amp;TEXT(B183,"000"))</f>
        <v/>
      </c>
      <c r="F183">
        <f t="shared" si="8"/>
        <v>47</v>
      </c>
      <c r="G183">
        <f t="shared" si="9"/>
        <v>5</v>
      </c>
      <c r="H183">
        <f t="shared" ca="1" si="10"/>
        <v>0</v>
      </c>
      <c r="I183">
        <f t="shared" ca="1" si="11"/>
        <v>0</v>
      </c>
      <c r="J183" t="str">
        <f ca="1">IF(OR(H183=0,H183=""),"",SUM(I$1:I183))</f>
        <v/>
      </c>
      <c r="K183" t="str">
        <f ca="1">IF(OR(H183=0,H183=""),"",VLOOKUP(H183,База!$A:$I,2,0))</f>
        <v/>
      </c>
      <c r="L183" t="str">
        <f ca="1">IF(K183="","",VLOOKUP(INDIRECT(ADDRESS(F183,IF(Турнир!$B$2&lt;&gt;"С",1,3),,,"Регистрация")),C:E,3,0))</f>
        <v/>
      </c>
    </row>
    <row r="184" spans="1:12" x14ac:dyDescent="0.25">
      <c r="A184" t="str">
        <f>IF(Турнир!$B$2&lt;&gt;"С",IF(Регистрация!A185="","",1),IF(Регистрация!C185="","",1))</f>
        <v/>
      </c>
      <c r="B184" t="str">
        <f>IF(A184="","",SUM(A$1:A184))</f>
        <v/>
      </c>
      <c r="C184" t="str">
        <f ca="1">IF(B184="","",OFFSET(Регистрация!$A$1,ROW(),IF(Турнир!$B$2&lt;&gt;"С",0,2),1,1))</f>
        <v/>
      </c>
      <c r="D184" t="str">
        <f ca="1">IF(B184="","",OFFSET(Регистрация!$A$1,ROW(),1,1,1))</f>
        <v/>
      </c>
      <c r="E184" t="str">
        <f ca="1">IF(C184="","",Турнир!$A$2&amp;TEXT(B184,"000"))</f>
        <v/>
      </c>
      <c r="F184">
        <f t="shared" si="8"/>
        <v>47</v>
      </c>
      <c r="G184">
        <f t="shared" si="9"/>
        <v>6</v>
      </c>
      <c r="H184">
        <f t="shared" ca="1" si="10"/>
        <v>0</v>
      </c>
      <c r="I184">
        <f t="shared" ca="1" si="11"/>
        <v>0</v>
      </c>
      <c r="J184" t="str">
        <f ca="1">IF(OR(H184=0,H184=""),"",SUM(I$1:I184))</f>
        <v/>
      </c>
      <c r="K184" t="str">
        <f ca="1">IF(OR(H184=0,H184=""),"",VLOOKUP(H184,База!$A:$I,2,0))</f>
        <v/>
      </c>
      <c r="L184" t="str">
        <f ca="1">IF(K184="","",VLOOKUP(INDIRECT(ADDRESS(F184,IF(Турнир!$B$2&lt;&gt;"С",1,3),,,"Регистрация")),C:E,3,0))</f>
        <v/>
      </c>
    </row>
    <row r="185" spans="1:12" x14ac:dyDescent="0.25">
      <c r="A185" t="str">
        <f>IF(Турнир!$B$2&lt;&gt;"С",IF(Регистрация!A186="","",1),IF(Регистрация!C186="","",1))</f>
        <v/>
      </c>
      <c r="B185" t="str">
        <f>IF(A185="","",SUM(A$1:A185))</f>
        <v/>
      </c>
      <c r="C185" t="str">
        <f ca="1">IF(B185="","",OFFSET(Регистрация!$A$1,ROW(),IF(Турнир!$B$2&lt;&gt;"С",0,2),1,1))</f>
        <v/>
      </c>
      <c r="D185" t="str">
        <f ca="1">IF(B185="","",OFFSET(Регистрация!$A$1,ROW(),1,1,1))</f>
        <v/>
      </c>
      <c r="E185" t="str">
        <f ca="1">IF(C185="","",Турнир!$A$2&amp;TEXT(B185,"000"))</f>
        <v/>
      </c>
      <c r="F185">
        <f t="shared" si="8"/>
        <v>48</v>
      </c>
      <c r="G185">
        <f t="shared" si="9"/>
        <v>3</v>
      </c>
      <c r="H185">
        <f t="shared" ca="1" si="10"/>
        <v>0</v>
      </c>
      <c r="I185">
        <f t="shared" ca="1" si="11"/>
        <v>0</v>
      </c>
      <c r="J185" t="str">
        <f ca="1">IF(OR(H185=0,H185=""),"",SUM(I$1:I185))</f>
        <v/>
      </c>
      <c r="K185" t="str">
        <f ca="1">IF(OR(H185=0,H185=""),"",VLOOKUP(H185,База!$A:$I,2,0))</f>
        <v/>
      </c>
      <c r="L185" t="str">
        <f ca="1">IF(K185="","",VLOOKUP(INDIRECT(ADDRESS(F185,IF(Турнир!$B$2&lt;&gt;"С",1,3),,,"Регистрация")),C:E,3,0))</f>
        <v/>
      </c>
    </row>
    <row r="186" spans="1:12" x14ac:dyDescent="0.25">
      <c r="A186" t="str">
        <f>IF(Турнир!$B$2&lt;&gt;"С",IF(Регистрация!A187="","",1),IF(Регистрация!C187="","",1))</f>
        <v/>
      </c>
      <c r="B186" t="str">
        <f>IF(A186="","",SUM(A$1:A186))</f>
        <v/>
      </c>
      <c r="C186" t="str">
        <f ca="1">IF(B186="","",OFFSET(Регистрация!$A$1,ROW(),IF(Турнир!$B$2&lt;&gt;"С",0,2),1,1))</f>
        <v/>
      </c>
      <c r="D186" t="str">
        <f ca="1">IF(B186="","",OFFSET(Регистрация!$A$1,ROW(),1,1,1))</f>
        <v/>
      </c>
      <c r="E186" t="str">
        <f ca="1">IF(C186="","",Турнир!$A$2&amp;TEXT(B186,"000"))</f>
        <v/>
      </c>
      <c r="F186">
        <f t="shared" si="8"/>
        <v>48</v>
      </c>
      <c r="G186">
        <f t="shared" si="9"/>
        <v>4</v>
      </c>
      <c r="H186">
        <f t="shared" ca="1" si="10"/>
        <v>0</v>
      </c>
      <c r="I186">
        <f t="shared" ca="1" si="11"/>
        <v>0</v>
      </c>
      <c r="J186" t="str">
        <f ca="1">IF(OR(H186=0,H186=""),"",SUM(I$1:I186))</f>
        <v/>
      </c>
      <c r="K186" t="str">
        <f ca="1">IF(OR(H186=0,H186=""),"",VLOOKUP(H186,База!$A:$I,2,0))</f>
        <v/>
      </c>
      <c r="L186" t="str">
        <f ca="1">IF(K186="","",VLOOKUP(INDIRECT(ADDRESS(F186,IF(Турнир!$B$2&lt;&gt;"С",1,3),,,"Регистрация")),C:E,3,0))</f>
        <v/>
      </c>
    </row>
    <row r="187" spans="1:12" x14ac:dyDescent="0.25">
      <c r="A187" t="str">
        <f>IF(Турнир!$B$2&lt;&gt;"С",IF(Регистрация!A188="","",1),IF(Регистрация!C188="","",1))</f>
        <v/>
      </c>
      <c r="B187" t="str">
        <f>IF(A187="","",SUM(A$1:A187))</f>
        <v/>
      </c>
      <c r="C187" t="str">
        <f ca="1">IF(B187="","",OFFSET(Регистрация!$A$1,ROW(),IF(Турнир!$B$2&lt;&gt;"С",0,2),1,1))</f>
        <v/>
      </c>
      <c r="D187" t="str">
        <f ca="1">IF(B187="","",OFFSET(Регистрация!$A$1,ROW(),1,1,1))</f>
        <v/>
      </c>
      <c r="E187" t="str">
        <f ca="1">IF(C187="","",Турнир!$A$2&amp;TEXT(B187,"000"))</f>
        <v/>
      </c>
      <c r="F187">
        <f t="shared" si="8"/>
        <v>48</v>
      </c>
      <c r="G187">
        <f t="shared" si="9"/>
        <v>5</v>
      </c>
      <c r="H187">
        <f t="shared" ca="1" si="10"/>
        <v>0</v>
      </c>
      <c r="I187">
        <f t="shared" ca="1" si="11"/>
        <v>0</v>
      </c>
      <c r="J187" t="str">
        <f ca="1">IF(OR(H187=0,H187=""),"",SUM(I$1:I187))</f>
        <v/>
      </c>
      <c r="K187" t="str">
        <f ca="1">IF(OR(H187=0,H187=""),"",VLOOKUP(H187,База!$A:$I,2,0))</f>
        <v/>
      </c>
      <c r="L187" t="str">
        <f ca="1">IF(K187="","",VLOOKUP(INDIRECT(ADDRESS(F187,IF(Турнир!$B$2&lt;&gt;"С",1,3),,,"Регистрация")),C:E,3,0))</f>
        <v/>
      </c>
    </row>
    <row r="188" spans="1:12" x14ac:dyDescent="0.25">
      <c r="A188" t="str">
        <f>IF(Турнир!$B$2&lt;&gt;"С",IF(Регистрация!A189="","",1),IF(Регистрация!C189="","",1))</f>
        <v/>
      </c>
      <c r="B188" t="str">
        <f>IF(A188="","",SUM(A$1:A188))</f>
        <v/>
      </c>
      <c r="C188" t="str">
        <f ca="1">IF(B188="","",OFFSET(Регистрация!$A$1,ROW(),IF(Турнир!$B$2&lt;&gt;"С",0,2),1,1))</f>
        <v/>
      </c>
      <c r="D188" t="str">
        <f ca="1">IF(B188="","",OFFSET(Регистрация!$A$1,ROW(),1,1,1))</f>
        <v/>
      </c>
      <c r="E188" t="str">
        <f ca="1">IF(C188="","",Турнир!$A$2&amp;TEXT(B188,"000"))</f>
        <v/>
      </c>
      <c r="F188">
        <f t="shared" si="8"/>
        <v>48</v>
      </c>
      <c r="G188">
        <f t="shared" si="9"/>
        <v>6</v>
      </c>
      <c r="H188">
        <f t="shared" ca="1" si="10"/>
        <v>0</v>
      </c>
      <c r="I188">
        <f t="shared" ca="1" si="11"/>
        <v>0</v>
      </c>
      <c r="J188" t="str">
        <f ca="1">IF(OR(H188=0,H188=""),"",SUM(I$1:I188))</f>
        <v/>
      </c>
      <c r="K188" t="str">
        <f ca="1">IF(OR(H188=0,H188=""),"",VLOOKUP(H188,База!$A:$I,2,0))</f>
        <v/>
      </c>
      <c r="L188" t="str">
        <f ca="1">IF(K188="","",VLOOKUP(INDIRECT(ADDRESS(F188,IF(Турнир!$B$2&lt;&gt;"С",1,3),,,"Регистрация")),C:E,3,0))</f>
        <v/>
      </c>
    </row>
    <row r="189" spans="1:12" x14ac:dyDescent="0.25">
      <c r="A189" t="str">
        <f>IF(Турнир!$B$2&lt;&gt;"С",IF(Регистрация!A190="","",1),IF(Регистрация!C190="","",1))</f>
        <v/>
      </c>
      <c r="B189" t="str">
        <f>IF(A189="","",SUM(A$1:A189))</f>
        <v/>
      </c>
      <c r="C189" t="str">
        <f ca="1">IF(B189="","",OFFSET(Регистрация!$A$1,ROW(),IF(Турнир!$B$2&lt;&gt;"С",0,2),1,1))</f>
        <v/>
      </c>
      <c r="D189" t="str">
        <f ca="1">IF(B189="","",OFFSET(Регистрация!$A$1,ROW(),1,1,1))</f>
        <v/>
      </c>
      <c r="E189" t="str">
        <f ca="1">IF(C189="","",Турнир!$A$2&amp;TEXT(B189,"000"))</f>
        <v/>
      </c>
      <c r="F189">
        <f t="shared" si="8"/>
        <v>49</v>
      </c>
      <c r="G189">
        <f t="shared" si="9"/>
        <v>3</v>
      </c>
      <c r="H189">
        <f t="shared" ca="1" si="10"/>
        <v>0</v>
      </c>
      <c r="I189">
        <f t="shared" ca="1" si="11"/>
        <v>0</v>
      </c>
      <c r="J189" t="str">
        <f ca="1">IF(OR(H189=0,H189=""),"",SUM(I$1:I189))</f>
        <v/>
      </c>
      <c r="K189" t="str">
        <f ca="1">IF(OR(H189=0,H189=""),"",VLOOKUP(H189,База!$A:$I,2,0))</f>
        <v/>
      </c>
      <c r="L189" t="str">
        <f ca="1">IF(K189="","",VLOOKUP(INDIRECT(ADDRESS(F189,IF(Турнир!$B$2&lt;&gt;"С",1,3),,,"Регистрация")),C:E,3,0))</f>
        <v/>
      </c>
    </row>
    <row r="190" spans="1:12" x14ac:dyDescent="0.25">
      <c r="A190" t="str">
        <f>IF(Турнир!$B$2&lt;&gt;"С",IF(Регистрация!A191="","",1),IF(Регистрация!C191="","",1))</f>
        <v/>
      </c>
      <c r="B190" t="str">
        <f>IF(A190="","",SUM(A$1:A190))</f>
        <v/>
      </c>
      <c r="C190" t="str">
        <f ca="1">IF(B190="","",OFFSET(Регистрация!$A$1,ROW(),IF(Турнир!$B$2&lt;&gt;"С",0,2),1,1))</f>
        <v/>
      </c>
      <c r="D190" t="str">
        <f ca="1">IF(B190="","",OFFSET(Регистрация!$A$1,ROW(),1,1,1))</f>
        <v/>
      </c>
      <c r="E190" t="str">
        <f ca="1">IF(C190="","",Турнир!$A$2&amp;TEXT(B190,"000"))</f>
        <v/>
      </c>
      <c r="F190">
        <f t="shared" si="8"/>
        <v>49</v>
      </c>
      <c r="G190">
        <f t="shared" si="9"/>
        <v>4</v>
      </c>
      <c r="H190">
        <f t="shared" ca="1" si="10"/>
        <v>0</v>
      </c>
      <c r="I190">
        <f t="shared" ca="1" si="11"/>
        <v>0</v>
      </c>
      <c r="J190" t="str">
        <f ca="1">IF(OR(H190=0,H190=""),"",SUM(I$1:I190))</f>
        <v/>
      </c>
      <c r="K190" t="str">
        <f ca="1">IF(OR(H190=0,H190=""),"",VLOOKUP(H190,База!$A:$I,2,0))</f>
        <v/>
      </c>
      <c r="L190" t="str">
        <f ca="1">IF(K190="","",VLOOKUP(INDIRECT(ADDRESS(F190,IF(Турнир!$B$2&lt;&gt;"С",1,3),,,"Регистрация")),C:E,3,0))</f>
        <v/>
      </c>
    </row>
    <row r="191" spans="1:12" x14ac:dyDescent="0.25">
      <c r="A191" t="str">
        <f>IF(Турнир!$B$2&lt;&gt;"С",IF(Регистрация!A192="","",1),IF(Регистрация!C192="","",1))</f>
        <v/>
      </c>
      <c r="B191" t="str">
        <f>IF(A191="","",SUM(A$1:A191))</f>
        <v/>
      </c>
      <c r="C191" t="str">
        <f ca="1">IF(B191="","",OFFSET(Регистрация!$A$1,ROW(),IF(Турнир!$B$2&lt;&gt;"С",0,2),1,1))</f>
        <v/>
      </c>
      <c r="D191" t="str">
        <f ca="1">IF(B191="","",OFFSET(Регистрация!$A$1,ROW(),1,1,1))</f>
        <v/>
      </c>
      <c r="E191" t="str">
        <f ca="1">IF(C191="","",Турнир!$A$2&amp;TEXT(B191,"000"))</f>
        <v/>
      </c>
      <c r="F191">
        <f t="shared" si="8"/>
        <v>49</v>
      </c>
      <c r="G191">
        <f t="shared" si="9"/>
        <v>5</v>
      </c>
      <c r="H191">
        <f t="shared" ca="1" si="10"/>
        <v>0</v>
      </c>
      <c r="I191">
        <f t="shared" ca="1" si="11"/>
        <v>0</v>
      </c>
      <c r="J191" t="str">
        <f ca="1">IF(OR(H191=0,H191=""),"",SUM(I$1:I191))</f>
        <v/>
      </c>
      <c r="K191" t="str">
        <f ca="1">IF(OR(H191=0,H191=""),"",VLOOKUP(H191,База!$A:$I,2,0))</f>
        <v/>
      </c>
      <c r="L191" t="str">
        <f ca="1">IF(K191="","",VLOOKUP(INDIRECT(ADDRESS(F191,IF(Турнир!$B$2&lt;&gt;"С",1,3),,,"Регистрация")),C:E,3,0))</f>
        <v/>
      </c>
    </row>
    <row r="192" spans="1:12" x14ac:dyDescent="0.25">
      <c r="A192" t="str">
        <f>IF(Турнир!$B$2&lt;&gt;"С",IF(Регистрация!A193="","",1),IF(Регистрация!C193="","",1))</f>
        <v/>
      </c>
      <c r="B192" t="str">
        <f>IF(A192="","",SUM(A$1:A192))</f>
        <v/>
      </c>
      <c r="C192" t="str">
        <f ca="1">IF(B192="","",OFFSET(Регистрация!$A$1,ROW(),IF(Турнир!$B$2&lt;&gt;"С",0,2),1,1))</f>
        <v/>
      </c>
      <c r="D192" t="str">
        <f ca="1">IF(B192="","",OFFSET(Регистрация!$A$1,ROW(),1,1,1))</f>
        <v/>
      </c>
      <c r="E192" t="str">
        <f ca="1">IF(C192="","",Турнир!$A$2&amp;TEXT(B192,"000"))</f>
        <v/>
      </c>
      <c r="F192">
        <f t="shared" si="8"/>
        <v>49</v>
      </c>
      <c r="G192">
        <f t="shared" si="9"/>
        <v>6</v>
      </c>
      <c r="H192">
        <f t="shared" ca="1" si="10"/>
        <v>0</v>
      </c>
      <c r="I192">
        <f t="shared" ca="1" si="11"/>
        <v>0</v>
      </c>
      <c r="J192" t="str">
        <f ca="1">IF(OR(H192=0,H192=""),"",SUM(I$1:I192))</f>
        <v/>
      </c>
      <c r="K192" t="str">
        <f ca="1">IF(OR(H192=0,H192=""),"",VLOOKUP(H192,База!$A:$I,2,0))</f>
        <v/>
      </c>
      <c r="L192" t="str">
        <f ca="1">IF(K192="","",VLOOKUP(INDIRECT(ADDRESS(F192,IF(Турнир!$B$2&lt;&gt;"С",1,3),,,"Регистрация")),C:E,3,0))</f>
        <v/>
      </c>
    </row>
    <row r="193" spans="1:12" x14ac:dyDescent="0.25">
      <c r="A193" t="str">
        <f>IF(Турнир!$B$2&lt;&gt;"С",IF(Регистрация!A194="","",1),IF(Регистрация!C194="","",1))</f>
        <v/>
      </c>
      <c r="B193" t="str">
        <f>IF(A193="","",SUM(A$1:A193))</f>
        <v/>
      </c>
      <c r="C193" t="str">
        <f ca="1">IF(B193="","",OFFSET(Регистрация!$A$1,ROW(),IF(Турнир!$B$2&lt;&gt;"С",0,2),1,1))</f>
        <v/>
      </c>
      <c r="D193" t="str">
        <f ca="1">IF(B193="","",OFFSET(Регистрация!$A$1,ROW(),1,1,1))</f>
        <v/>
      </c>
      <c r="E193" t="str">
        <f ca="1">IF(C193="","",Турнир!$A$2&amp;TEXT(B193,"000"))</f>
        <v/>
      </c>
      <c r="F193">
        <f t="shared" si="8"/>
        <v>50</v>
      </c>
      <c r="G193">
        <f t="shared" si="9"/>
        <v>3</v>
      </c>
      <c r="H193">
        <f t="shared" ca="1" si="10"/>
        <v>0</v>
      </c>
      <c r="I193">
        <f t="shared" ca="1" si="11"/>
        <v>0</v>
      </c>
      <c r="J193" t="str">
        <f ca="1">IF(OR(H193=0,H193=""),"",SUM(I$1:I193))</f>
        <v/>
      </c>
      <c r="K193" t="str">
        <f ca="1">IF(OR(H193=0,H193=""),"",VLOOKUP(H193,База!$A:$I,2,0))</f>
        <v/>
      </c>
      <c r="L193" t="str">
        <f ca="1">IF(K193="","",VLOOKUP(INDIRECT(ADDRESS(F193,IF(Турнир!$B$2&lt;&gt;"С",1,3),,,"Регистрация")),C:E,3,0))</f>
        <v/>
      </c>
    </row>
    <row r="194" spans="1:12" x14ac:dyDescent="0.25">
      <c r="A194" t="str">
        <f>IF(Турнир!$B$2&lt;&gt;"С",IF(Регистрация!A195="","",1),IF(Регистрация!C195="","",1))</f>
        <v/>
      </c>
      <c r="B194" t="str">
        <f>IF(A194="","",SUM(A$1:A194))</f>
        <v/>
      </c>
      <c r="C194" t="str">
        <f ca="1">IF(B194="","",OFFSET(Регистрация!$A$1,ROW(),IF(Турнир!$B$2&lt;&gt;"С",0,2),1,1))</f>
        <v/>
      </c>
      <c r="D194" t="str">
        <f ca="1">IF(B194="","",OFFSET(Регистрация!$A$1,ROW(),1,1,1))</f>
        <v/>
      </c>
      <c r="E194" t="str">
        <f ca="1">IF(C194="","",Турнир!$A$2&amp;TEXT(B194,"000"))</f>
        <v/>
      </c>
      <c r="F194">
        <f t="shared" ref="F194:F257" si="12">QUOTIENT(ROW()+7,4)</f>
        <v>50</v>
      </c>
      <c r="G194">
        <f t="shared" ref="G194:G257" si="13">MOD(ROW()-1,4)+3</f>
        <v>4</v>
      </c>
      <c r="H194">
        <f t="shared" ref="H194:H257" ca="1" si="14">INDIRECT(ADDRESS(F194,G194,,,"Регистрация"))</f>
        <v>0</v>
      </c>
      <c r="I194">
        <f t="shared" ref="I194:I257" ca="1" si="15">IF(OR(H194=0,H194=""),0,1)</f>
        <v>0</v>
      </c>
      <c r="J194" t="str">
        <f ca="1">IF(OR(H194=0,H194=""),"",SUM(I$1:I194))</f>
        <v/>
      </c>
      <c r="K194" t="str">
        <f ca="1">IF(OR(H194=0,H194=""),"",VLOOKUP(H194,База!$A:$I,2,0))</f>
        <v/>
      </c>
      <c r="L194" t="str">
        <f ca="1">IF(K194="","",VLOOKUP(INDIRECT(ADDRESS(F194,IF(Турнир!$B$2&lt;&gt;"С",1,3),,,"Регистрация")),C:E,3,0))</f>
        <v/>
      </c>
    </row>
    <row r="195" spans="1:12" x14ac:dyDescent="0.25">
      <c r="A195" t="str">
        <f>IF(Турнир!$B$2&lt;&gt;"С",IF(Регистрация!A196="","",1),IF(Регистрация!C196="","",1))</f>
        <v/>
      </c>
      <c r="B195" t="str">
        <f>IF(A195="","",SUM(A$1:A195))</f>
        <v/>
      </c>
      <c r="C195" t="str">
        <f ca="1">IF(B195="","",OFFSET(Регистрация!$A$1,ROW(),IF(Турнир!$B$2&lt;&gt;"С",0,2),1,1))</f>
        <v/>
      </c>
      <c r="D195" t="str">
        <f ca="1">IF(B195="","",OFFSET(Регистрация!$A$1,ROW(),1,1,1))</f>
        <v/>
      </c>
      <c r="E195" t="str">
        <f ca="1">IF(C195="","",Турнир!$A$2&amp;TEXT(B195,"000"))</f>
        <v/>
      </c>
      <c r="F195">
        <f t="shared" si="12"/>
        <v>50</v>
      </c>
      <c r="G195">
        <f t="shared" si="13"/>
        <v>5</v>
      </c>
      <c r="H195">
        <f t="shared" ca="1" si="14"/>
        <v>0</v>
      </c>
      <c r="I195">
        <f t="shared" ca="1" si="15"/>
        <v>0</v>
      </c>
      <c r="J195" t="str">
        <f ca="1">IF(OR(H195=0,H195=""),"",SUM(I$1:I195))</f>
        <v/>
      </c>
      <c r="K195" t="str">
        <f ca="1">IF(OR(H195=0,H195=""),"",VLOOKUP(H195,База!$A:$I,2,0))</f>
        <v/>
      </c>
      <c r="L195" t="str">
        <f ca="1">IF(K195="","",VLOOKUP(INDIRECT(ADDRESS(F195,IF(Турнир!$B$2&lt;&gt;"С",1,3),,,"Регистрация")),C:E,3,0))</f>
        <v/>
      </c>
    </row>
    <row r="196" spans="1:12" x14ac:dyDescent="0.25">
      <c r="A196" t="str">
        <f>IF(Турнир!$B$2&lt;&gt;"С",IF(Регистрация!A197="","",1),IF(Регистрация!C197="","",1))</f>
        <v/>
      </c>
      <c r="B196" t="str">
        <f>IF(A196="","",SUM(A$1:A196))</f>
        <v/>
      </c>
      <c r="C196" t="str">
        <f ca="1">IF(B196="","",OFFSET(Регистрация!$A$1,ROW(),IF(Турнир!$B$2&lt;&gt;"С",0,2),1,1))</f>
        <v/>
      </c>
      <c r="D196" t="str">
        <f ca="1">IF(B196="","",OFFSET(Регистрация!$A$1,ROW(),1,1,1))</f>
        <v/>
      </c>
      <c r="E196" t="str">
        <f ca="1">IF(C196="","",Турнир!$A$2&amp;TEXT(B196,"000"))</f>
        <v/>
      </c>
      <c r="F196">
        <f t="shared" si="12"/>
        <v>50</v>
      </c>
      <c r="G196">
        <f t="shared" si="13"/>
        <v>6</v>
      </c>
      <c r="H196">
        <f t="shared" ca="1" si="14"/>
        <v>0</v>
      </c>
      <c r="I196">
        <f t="shared" ca="1" si="15"/>
        <v>0</v>
      </c>
      <c r="J196" t="str">
        <f ca="1">IF(OR(H196=0,H196=""),"",SUM(I$1:I196))</f>
        <v/>
      </c>
      <c r="K196" t="str">
        <f ca="1">IF(OR(H196=0,H196=""),"",VLOOKUP(H196,База!$A:$I,2,0))</f>
        <v/>
      </c>
      <c r="L196" t="str">
        <f ca="1">IF(K196="","",VLOOKUP(INDIRECT(ADDRESS(F196,IF(Турнир!$B$2&lt;&gt;"С",1,3),,,"Регистрация")),C:E,3,0))</f>
        <v/>
      </c>
    </row>
    <row r="197" spans="1:12" x14ac:dyDescent="0.25">
      <c r="A197" t="str">
        <f>IF(Турнир!$B$2&lt;&gt;"С",IF(Регистрация!A198="","",1),IF(Регистрация!C198="","",1))</f>
        <v/>
      </c>
      <c r="B197" t="str">
        <f>IF(A197="","",SUM(A$1:A197))</f>
        <v/>
      </c>
      <c r="C197" t="str">
        <f ca="1">IF(B197="","",OFFSET(Регистрация!$A$1,ROW(),IF(Турнир!$B$2&lt;&gt;"С",0,2),1,1))</f>
        <v/>
      </c>
      <c r="D197" t="str">
        <f ca="1">IF(B197="","",OFFSET(Регистрация!$A$1,ROW(),1,1,1))</f>
        <v/>
      </c>
      <c r="E197" t="str">
        <f ca="1">IF(C197="","",Турнир!$A$2&amp;TEXT(B197,"000"))</f>
        <v/>
      </c>
      <c r="F197">
        <f t="shared" si="12"/>
        <v>51</v>
      </c>
      <c r="G197">
        <f t="shared" si="13"/>
        <v>3</v>
      </c>
      <c r="H197">
        <f t="shared" ca="1" si="14"/>
        <v>0</v>
      </c>
      <c r="I197">
        <f t="shared" ca="1" si="15"/>
        <v>0</v>
      </c>
      <c r="J197" t="str">
        <f ca="1">IF(OR(H197=0,H197=""),"",SUM(I$1:I197))</f>
        <v/>
      </c>
      <c r="K197" t="str">
        <f ca="1">IF(OR(H197=0,H197=""),"",VLOOKUP(H197,База!$A:$I,2,0))</f>
        <v/>
      </c>
      <c r="L197" t="str">
        <f ca="1">IF(K197="","",VLOOKUP(INDIRECT(ADDRESS(F197,IF(Турнир!$B$2&lt;&gt;"С",1,3),,,"Регистрация")),C:E,3,0))</f>
        <v/>
      </c>
    </row>
    <row r="198" spans="1:12" x14ac:dyDescent="0.25">
      <c r="A198" t="str">
        <f>IF(Турнир!$B$2&lt;&gt;"С",IF(Регистрация!A199="","",1),IF(Регистрация!C199="","",1))</f>
        <v/>
      </c>
      <c r="B198" t="str">
        <f>IF(A198="","",SUM(A$1:A198))</f>
        <v/>
      </c>
      <c r="C198" t="str">
        <f ca="1">IF(B198="","",OFFSET(Регистрация!$A$1,ROW(),IF(Турнир!$B$2&lt;&gt;"С",0,2),1,1))</f>
        <v/>
      </c>
      <c r="D198" t="str">
        <f ca="1">IF(B198="","",OFFSET(Регистрация!$A$1,ROW(),1,1,1))</f>
        <v/>
      </c>
      <c r="E198" t="str">
        <f ca="1">IF(C198="","",Турнир!$A$2&amp;TEXT(B198,"000"))</f>
        <v/>
      </c>
      <c r="F198">
        <f t="shared" si="12"/>
        <v>51</v>
      </c>
      <c r="G198">
        <f t="shared" si="13"/>
        <v>4</v>
      </c>
      <c r="H198">
        <f t="shared" ca="1" si="14"/>
        <v>0</v>
      </c>
      <c r="I198">
        <f t="shared" ca="1" si="15"/>
        <v>0</v>
      </c>
      <c r="J198" t="str">
        <f ca="1">IF(OR(H198=0,H198=""),"",SUM(I$1:I198))</f>
        <v/>
      </c>
      <c r="K198" t="str">
        <f ca="1">IF(OR(H198=0,H198=""),"",VLOOKUP(H198,База!$A:$I,2,0))</f>
        <v/>
      </c>
      <c r="L198" t="str">
        <f ca="1">IF(K198="","",VLOOKUP(INDIRECT(ADDRESS(F198,IF(Турнир!$B$2&lt;&gt;"С",1,3),,,"Регистрация")),C:E,3,0))</f>
        <v/>
      </c>
    </row>
    <row r="199" spans="1:12" x14ac:dyDescent="0.25">
      <c r="A199" t="str">
        <f>IF(Турнир!$B$2&lt;&gt;"С",IF(Регистрация!A200="","",1),IF(Регистрация!C200="","",1))</f>
        <v/>
      </c>
      <c r="B199" t="str">
        <f>IF(A199="","",SUM(A$1:A199))</f>
        <v/>
      </c>
      <c r="C199" t="str">
        <f ca="1">IF(B199="","",OFFSET(Регистрация!$A$1,ROW(),IF(Турнир!$B$2&lt;&gt;"С",0,2),1,1))</f>
        <v/>
      </c>
      <c r="D199" t="str">
        <f ca="1">IF(B199="","",OFFSET(Регистрация!$A$1,ROW(),1,1,1))</f>
        <v/>
      </c>
      <c r="E199" t="str">
        <f ca="1">IF(C199="","",Турнир!$A$2&amp;TEXT(B199,"000"))</f>
        <v/>
      </c>
      <c r="F199">
        <f t="shared" si="12"/>
        <v>51</v>
      </c>
      <c r="G199">
        <f t="shared" si="13"/>
        <v>5</v>
      </c>
      <c r="H199">
        <f t="shared" ca="1" si="14"/>
        <v>0</v>
      </c>
      <c r="I199">
        <f t="shared" ca="1" si="15"/>
        <v>0</v>
      </c>
      <c r="J199" t="str">
        <f ca="1">IF(OR(H199=0,H199=""),"",SUM(I$1:I199))</f>
        <v/>
      </c>
      <c r="K199" t="str">
        <f ca="1">IF(OR(H199=0,H199=""),"",VLOOKUP(H199,База!$A:$I,2,0))</f>
        <v/>
      </c>
      <c r="L199" t="str">
        <f ca="1">IF(K199="","",VLOOKUP(INDIRECT(ADDRESS(F199,IF(Турнир!$B$2&lt;&gt;"С",1,3),,,"Регистрация")),C:E,3,0))</f>
        <v/>
      </c>
    </row>
    <row r="200" spans="1:12" x14ac:dyDescent="0.25">
      <c r="A200" t="str">
        <f>IF(Турнир!$B$2&lt;&gt;"С",IF(Регистрация!A201="","",1),IF(Регистрация!C201="","",1))</f>
        <v/>
      </c>
      <c r="B200" t="str">
        <f>IF(A200="","",SUM(A$1:A200))</f>
        <v/>
      </c>
      <c r="C200" t="str">
        <f ca="1">IF(B200="","",OFFSET(Регистрация!$A$1,ROW(),IF(Турнир!$B$2&lt;&gt;"С",0,2),1,1))</f>
        <v/>
      </c>
      <c r="D200" t="str">
        <f ca="1">IF(B200="","",OFFSET(Регистрация!$A$1,ROW(),1,1,1))</f>
        <v/>
      </c>
      <c r="E200" t="str">
        <f ca="1">IF(C200="","",Турнир!$A$2&amp;TEXT(B200,"000"))</f>
        <v/>
      </c>
      <c r="F200">
        <f t="shared" si="12"/>
        <v>51</v>
      </c>
      <c r="G200">
        <f t="shared" si="13"/>
        <v>6</v>
      </c>
      <c r="H200">
        <f t="shared" ca="1" si="14"/>
        <v>0</v>
      </c>
      <c r="I200">
        <f t="shared" ca="1" si="15"/>
        <v>0</v>
      </c>
      <c r="J200" t="str">
        <f ca="1">IF(OR(H200=0,H200=""),"",SUM(I$1:I200))</f>
        <v/>
      </c>
      <c r="K200" t="str">
        <f ca="1">IF(OR(H200=0,H200=""),"",VLOOKUP(H200,База!$A:$I,2,0))</f>
        <v/>
      </c>
      <c r="L200" t="str">
        <f ca="1">IF(K200="","",VLOOKUP(INDIRECT(ADDRESS(F200,IF(Турнир!$B$2&lt;&gt;"С",1,3),,,"Регистрация")),C:E,3,0))</f>
        <v/>
      </c>
    </row>
    <row r="201" spans="1:12" x14ac:dyDescent="0.25">
      <c r="E201" t="str">
        <f>IF(C201="","",Турнир!$A$2&amp;TEXT(B201,"000"))</f>
        <v/>
      </c>
      <c r="F201">
        <f t="shared" si="12"/>
        <v>52</v>
      </c>
      <c r="G201">
        <f t="shared" si="13"/>
        <v>3</v>
      </c>
      <c r="H201">
        <f t="shared" ca="1" si="14"/>
        <v>0</v>
      </c>
      <c r="I201">
        <f t="shared" ca="1" si="15"/>
        <v>0</v>
      </c>
      <c r="J201" t="str">
        <f ca="1">IF(OR(H201=0,H201=""),"",SUM(I$1:I201))</f>
        <v/>
      </c>
      <c r="K201" t="str">
        <f ca="1">IF(OR(H201=0,H201=""),"",VLOOKUP(H201,База!$A:$I,2,0))</f>
        <v/>
      </c>
      <c r="L201" t="str">
        <f ca="1">IF(K201="","",VLOOKUP(INDIRECT(ADDRESS(F201,IF(Турнир!$B$2&lt;&gt;"С",1,3),,,"Регистрация")),C:E,3,0))</f>
        <v/>
      </c>
    </row>
    <row r="202" spans="1:12" x14ac:dyDescent="0.25">
      <c r="E202" t="str">
        <f>IF(C202="","",Турнир!$A$2&amp;TEXT(B202,"000"))</f>
        <v/>
      </c>
      <c r="F202">
        <f t="shared" si="12"/>
        <v>52</v>
      </c>
      <c r="G202">
        <f t="shared" si="13"/>
        <v>4</v>
      </c>
      <c r="H202">
        <f t="shared" ca="1" si="14"/>
        <v>0</v>
      </c>
      <c r="I202">
        <f t="shared" ca="1" si="15"/>
        <v>0</v>
      </c>
      <c r="J202" t="str">
        <f ca="1">IF(OR(H202=0,H202=""),"",SUM(I$1:I202))</f>
        <v/>
      </c>
      <c r="K202" t="str">
        <f ca="1">IF(OR(H202=0,H202=""),"",VLOOKUP(H202,База!$A:$I,2,0))</f>
        <v/>
      </c>
      <c r="L202" t="str">
        <f ca="1">IF(K202="","",VLOOKUP(INDIRECT(ADDRESS(F202,IF(Турнир!$B$2&lt;&gt;"С",1,3),,,"Регистрация")),C:E,3,0))</f>
        <v/>
      </c>
    </row>
    <row r="203" spans="1:12" x14ac:dyDescent="0.25">
      <c r="E203" t="str">
        <f>IF(C203="","",Турнир!$A$2&amp;TEXT(B203,"000"))</f>
        <v/>
      </c>
      <c r="F203">
        <f t="shared" si="12"/>
        <v>52</v>
      </c>
      <c r="G203">
        <f t="shared" si="13"/>
        <v>5</v>
      </c>
      <c r="H203">
        <f t="shared" ca="1" si="14"/>
        <v>0</v>
      </c>
      <c r="I203">
        <f t="shared" ca="1" si="15"/>
        <v>0</v>
      </c>
      <c r="J203" t="str">
        <f ca="1">IF(OR(H203=0,H203=""),"",SUM(I$1:I203))</f>
        <v/>
      </c>
      <c r="K203" t="str">
        <f ca="1">IF(OR(H203=0,H203=""),"",VLOOKUP(H203,База!$A:$I,2,0))</f>
        <v/>
      </c>
      <c r="L203" t="str">
        <f ca="1">IF(K203="","",VLOOKUP(INDIRECT(ADDRESS(F203,IF(Турнир!$B$2&lt;&gt;"С",1,3),,,"Регистрация")),C:E,3,0))</f>
        <v/>
      </c>
    </row>
    <row r="204" spans="1:12" x14ac:dyDescent="0.25">
      <c r="E204" t="str">
        <f>IF(C204="","",Турнир!$A$2&amp;TEXT(B204,"000"))</f>
        <v/>
      </c>
      <c r="F204">
        <f t="shared" si="12"/>
        <v>52</v>
      </c>
      <c r="G204">
        <f t="shared" si="13"/>
        <v>6</v>
      </c>
      <c r="H204">
        <f t="shared" ca="1" si="14"/>
        <v>0</v>
      </c>
      <c r="I204">
        <f t="shared" ca="1" si="15"/>
        <v>0</v>
      </c>
      <c r="J204" t="str">
        <f ca="1">IF(OR(H204=0,H204=""),"",SUM(I$1:I204))</f>
        <v/>
      </c>
      <c r="K204" t="str">
        <f ca="1">IF(OR(H204=0,H204=""),"",VLOOKUP(H204,База!$A:$I,2,0))</f>
        <v/>
      </c>
      <c r="L204" t="str">
        <f ca="1">IF(K204="","",VLOOKUP(INDIRECT(ADDRESS(F204,IF(Турнир!$B$2&lt;&gt;"С",1,3),,,"Регистрация")),C:E,3,0))</f>
        <v/>
      </c>
    </row>
    <row r="205" spans="1:12" x14ac:dyDescent="0.25">
      <c r="E205" t="str">
        <f>IF(C205="","",Турнир!$A$2&amp;TEXT(B205,"000"))</f>
        <v/>
      </c>
      <c r="F205">
        <f t="shared" si="12"/>
        <v>53</v>
      </c>
      <c r="G205">
        <f t="shared" si="13"/>
        <v>3</v>
      </c>
      <c r="H205">
        <f t="shared" ca="1" si="14"/>
        <v>0</v>
      </c>
      <c r="I205">
        <f t="shared" ca="1" si="15"/>
        <v>0</v>
      </c>
      <c r="J205" t="str">
        <f ca="1">IF(OR(H205=0,H205=""),"",SUM(I$1:I205))</f>
        <v/>
      </c>
      <c r="K205" t="str">
        <f ca="1">IF(OR(H205=0,H205=""),"",VLOOKUP(H205,База!$A:$I,2,0))</f>
        <v/>
      </c>
      <c r="L205" t="str">
        <f ca="1">IF(K205="","",VLOOKUP(INDIRECT(ADDRESS(F205,IF(Турнир!$B$2&lt;&gt;"С",1,3),,,"Регистрация")),C:E,3,0))</f>
        <v/>
      </c>
    </row>
    <row r="206" spans="1:12" x14ac:dyDescent="0.25">
      <c r="E206" t="str">
        <f>IF(C206="","",Турнир!$A$2&amp;TEXT(B206,"000"))</f>
        <v/>
      </c>
      <c r="F206">
        <f t="shared" si="12"/>
        <v>53</v>
      </c>
      <c r="G206">
        <f t="shared" si="13"/>
        <v>4</v>
      </c>
      <c r="H206">
        <f t="shared" ca="1" si="14"/>
        <v>0</v>
      </c>
      <c r="I206">
        <f t="shared" ca="1" si="15"/>
        <v>0</v>
      </c>
      <c r="J206" t="str">
        <f ca="1">IF(OR(H206=0,H206=""),"",SUM(I$1:I206))</f>
        <v/>
      </c>
      <c r="K206" t="str">
        <f ca="1">IF(OR(H206=0,H206=""),"",VLOOKUP(H206,База!$A:$I,2,0))</f>
        <v/>
      </c>
      <c r="L206" t="str">
        <f ca="1">IF(K206="","",VLOOKUP(INDIRECT(ADDRESS(F206,IF(Турнир!$B$2&lt;&gt;"С",1,3),,,"Регистрация")),C:E,3,0))</f>
        <v/>
      </c>
    </row>
    <row r="207" spans="1:12" x14ac:dyDescent="0.25">
      <c r="E207" t="str">
        <f>IF(C207="","",Турнир!$A$2&amp;TEXT(B207,"000"))</f>
        <v/>
      </c>
      <c r="F207">
        <f t="shared" si="12"/>
        <v>53</v>
      </c>
      <c r="G207">
        <f t="shared" si="13"/>
        <v>5</v>
      </c>
      <c r="H207">
        <f t="shared" ca="1" si="14"/>
        <v>0</v>
      </c>
      <c r="I207">
        <f t="shared" ca="1" si="15"/>
        <v>0</v>
      </c>
      <c r="J207" t="str">
        <f ca="1">IF(OR(H207=0,H207=""),"",SUM(I$1:I207))</f>
        <v/>
      </c>
      <c r="K207" t="str">
        <f ca="1">IF(OR(H207=0,H207=""),"",VLOOKUP(H207,База!$A:$I,2,0))</f>
        <v/>
      </c>
      <c r="L207" t="str">
        <f ca="1">IF(K207="","",VLOOKUP(INDIRECT(ADDRESS(F207,IF(Турнир!$B$2&lt;&gt;"С",1,3),,,"Регистрация")),C:E,3,0))</f>
        <v/>
      </c>
    </row>
    <row r="208" spans="1:12" x14ac:dyDescent="0.25">
      <c r="E208" t="str">
        <f>IF(C208="","",Турнир!$A$2&amp;TEXT(B208,"000"))</f>
        <v/>
      </c>
      <c r="F208">
        <f t="shared" si="12"/>
        <v>53</v>
      </c>
      <c r="G208">
        <f t="shared" si="13"/>
        <v>6</v>
      </c>
      <c r="H208">
        <f t="shared" ca="1" si="14"/>
        <v>0</v>
      </c>
      <c r="I208">
        <f t="shared" ca="1" si="15"/>
        <v>0</v>
      </c>
      <c r="J208" t="str">
        <f ca="1">IF(OR(H208=0,H208=""),"",SUM(I$1:I208))</f>
        <v/>
      </c>
      <c r="K208" t="str">
        <f ca="1">IF(OR(H208=0,H208=""),"",VLOOKUP(H208,База!$A:$I,2,0))</f>
        <v/>
      </c>
      <c r="L208" t="str">
        <f ca="1">IF(K208="","",VLOOKUP(INDIRECT(ADDRESS(F208,IF(Турнир!$B$2&lt;&gt;"С",1,3),,,"Регистрация")),C:E,3,0))</f>
        <v/>
      </c>
    </row>
    <row r="209" spans="5:12" x14ac:dyDescent="0.25">
      <c r="E209" t="str">
        <f>IF(C209="","",Турнир!$A$2&amp;TEXT(B209,"000"))</f>
        <v/>
      </c>
      <c r="F209">
        <f t="shared" si="12"/>
        <v>54</v>
      </c>
      <c r="G209">
        <f t="shared" si="13"/>
        <v>3</v>
      </c>
      <c r="H209">
        <f t="shared" ca="1" si="14"/>
        <v>0</v>
      </c>
      <c r="I209">
        <f t="shared" ca="1" si="15"/>
        <v>0</v>
      </c>
      <c r="J209" t="str">
        <f ca="1">IF(OR(H209=0,H209=""),"",SUM(I$1:I209))</f>
        <v/>
      </c>
      <c r="K209" t="str">
        <f ca="1">IF(OR(H209=0,H209=""),"",VLOOKUP(H209,База!$A:$I,2,0))</f>
        <v/>
      </c>
      <c r="L209" t="str">
        <f ca="1">IF(K209="","",VLOOKUP(INDIRECT(ADDRESS(F209,IF(Турнир!$B$2&lt;&gt;"С",1,3),,,"Регистрация")),C:E,3,0))</f>
        <v/>
      </c>
    </row>
    <row r="210" spans="5:12" x14ac:dyDescent="0.25">
      <c r="E210" t="str">
        <f>IF(C210="","",Турнир!$A$2&amp;TEXT(B210,"000"))</f>
        <v/>
      </c>
      <c r="F210">
        <f t="shared" si="12"/>
        <v>54</v>
      </c>
      <c r="G210">
        <f t="shared" si="13"/>
        <v>4</v>
      </c>
      <c r="H210">
        <f t="shared" ca="1" si="14"/>
        <v>0</v>
      </c>
      <c r="I210">
        <f t="shared" ca="1" si="15"/>
        <v>0</v>
      </c>
      <c r="J210" t="str">
        <f ca="1">IF(OR(H210=0,H210=""),"",SUM(I$1:I210))</f>
        <v/>
      </c>
      <c r="K210" t="str">
        <f ca="1">IF(OR(H210=0,H210=""),"",VLOOKUP(H210,База!$A:$I,2,0))</f>
        <v/>
      </c>
      <c r="L210" t="str">
        <f ca="1">IF(K210="","",VLOOKUP(INDIRECT(ADDRESS(F210,IF(Турнир!$B$2&lt;&gt;"С",1,3),,,"Регистрация")),C:E,3,0))</f>
        <v/>
      </c>
    </row>
    <row r="211" spans="5:12" x14ac:dyDescent="0.25">
      <c r="E211" t="str">
        <f>IF(C211="","",Турнир!$A$2&amp;TEXT(B211,"000"))</f>
        <v/>
      </c>
      <c r="F211">
        <f t="shared" si="12"/>
        <v>54</v>
      </c>
      <c r="G211">
        <f t="shared" si="13"/>
        <v>5</v>
      </c>
      <c r="H211">
        <f t="shared" ca="1" si="14"/>
        <v>0</v>
      </c>
      <c r="I211">
        <f t="shared" ca="1" si="15"/>
        <v>0</v>
      </c>
      <c r="J211" t="str">
        <f ca="1">IF(OR(H211=0,H211=""),"",SUM(I$1:I211))</f>
        <v/>
      </c>
      <c r="K211" t="str">
        <f ca="1">IF(OR(H211=0,H211=""),"",VLOOKUP(H211,База!$A:$I,2,0))</f>
        <v/>
      </c>
      <c r="L211" t="str">
        <f ca="1">IF(K211="","",VLOOKUP(INDIRECT(ADDRESS(F211,IF(Турнир!$B$2&lt;&gt;"С",1,3),,,"Регистрация")),C:E,3,0))</f>
        <v/>
      </c>
    </row>
    <row r="212" spans="5:12" x14ac:dyDescent="0.25">
      <c r="E212" t="str">
        <f>IF(C212="","",Турнир!$A$2&amp;TEXT(B212,"000"))</f>
        <v/>
      </c>
      <c r="F212">
        <f t="shared" si="12"/>
        <v>54</v>
      </c>
      <c r="G212">
        <f t="shared" si="13"/>
        <v>6</v>
      </c>
      <c r="H212">
        <f t="shared" ca="1" si="14"/>
        <v>0</v>
      </c>
      <c r="I212">
        <f t="shared" ca="1" si="15"/>
        <v>0</v>
      </c>
      <c r="J212" t="str">
        <f ca="1">IF(OR(H212=0,H212=""),"",SUM(I$1:I212))</f>
        <v/>
      </c>
      <c r="K212" t="str">
        <f ca="1">IF(OR(H212=0,H212=""),"",VLOOKUP(H212,База!$A:$I,2,0))</f>
        <v/>
      </c>
      <c r="L212" t="str">
        <f ca="1">IF(K212="","",VLOOKUP(INDIRECT(ADDRESS(F212,IF(Турнир!$B$2&lt;&gt;"С",1,3),,,"Регистрация")),C:E,3,0))</f>
        <v/>
      </c>
    </row>
    <row r="213" spans="5:12" x14ac:dyDescent="0.25">
      <c r="E213" t="str">
        <f>IF(C213="","",Турнир!$A$2&amp;TEXT(B213,"000"))</f>
        <v/>
      </c>
      <c r="F213">
        <f t="shared" si="12"/>
        <v>55</v>
      </c>
      <c r="G213">
        <f t="shared" si="13"/>
        <v>3</v>
      </c>
      <c r="H213">
        <f t="shared" ca="1" si="14"/>
        <v>0</v>
      </c>
      <c r="I213">
        <f t="shared" ca="1" si="15"/>
        <v>0</v>
      </c>
      <c r="J213" t="str">
        <f ca="1">IF(OR(H213=0,H213=""),"",SUM(I$1:I213))</f>
        <v/>
      </c>
      <c r="K213" t="str">
        <f ca="1">IF(OR(H213=0,H213=""),"",VLOOKUP(H213,База!$A:$I,2,0))</f>
        <v/>
      </c>
      <c r="L213" t="str">
        <f ca="1">IF(K213="","",VLOOKUP(INDIRECT(ADDRESS(F213,IF(Турнир!$B$2&lt;&gt;"С",1,3),,,"Регистрация")),C:E,3,0))</f>
        <v/>
      </c>
    </row>
    <row r="214" spans="5:12" x14ac:dyDescent="0.25">
      <c r="E214" t="str">
        <f>IF(C214="","",Турнир!$A$2&amp;TEXT(B214,"000"))</f>
        <v/>
      </c>
      <c r="F214">
        <f t="shared" si="12"/>
        <v>55</v>
      </c>
      <c r="G214">
        <f t="shared" si="13"/>
        <v>4</v>
      </c>
      <c r="H214">
        <f t="shared" ca="1" si="14"/>
        <v>0</v>
      </c>
      <c r="I214">
        <f t="shared" ca="1" si="15"/>
        <v>0</v>
      </c>
      <c r="J214" t="str">
        <f ca="1">IF(OR(H214=0,H214=""),"",SUM(I$1:I214))</f>
        <v/>
      </c>
      <c r="K214" t="str">
        <f ca="1">IF(OR(H214=0,H214=""),"",VLOOKUP(H214,База!$A:$I,2,0))</f>
        <v/>
      </c>
      <c r="L214" t="str">
        <f ca="1">IF(K214="","",VLOOKUP(INDIRECT(ADDRESS(F214,IF(Турнир!$B$2&lt;&gt;"С",1,3),,,"Регистрация")),C:E,3,0))</f>
        <v/>
      </c>
    </row>
    <row r="215" spans="5:12" x14ac:dyDescent="0.25">
      <c r="E215" t="str">
        <f>IF(C215="","",Турнир!$A$2&amp;TEXT(B215,"000"))</f>
        <v/>
      </c>
      <c r="F215">
        <f t="shared" si="12"/>
        <v>55</v>
      </c>
      <c r="G215">
        <f t="shared" si="13"/>
        <v>5</v>
      </c>
      <c r="H215">
        <f t="shared" ca="1" si="14"/>
        <v>0</v>
      </c>
      <c r="I215">
        <f t="shared" ca="1" si="15"/>
        <v>0</v>
      </c>
      <c r="J215" t="str">
        <f ca="1">IF(OR(H215=0,H215=""),"",SUM(I$1:I215))</f>
        <v/>
      </c>
      <c r="K215" t="str">
        <f ca="1">IF(OR(H215=0,H215=""),"",VLOOKUP(H215,База!$A:$I,2,0))</f>
        <v/>
      </c>
      <c r="L215" t="str">
        <f ca="1">IF(K215="","",VLOOKUP(INDIRECT(ADDRESS(F215,IF(Турнир!$B$2&lt;&gt;"С",1,3),,,"Регистрация")),C:E,3,0))</f>
        <v/>
      </c>
    </row>
    <row r="216" spans="5:12" x14ac:dyDescent="0.25">
      <c r="E216" t="str">
        <f>IF(C216="","",Турнир!$A$2&amp;TEXT(B216,"000"))</f>
        <v/>
      </c>
      <c r="F216">
        <f t="shared" si="12"/>
        <v>55</v>
      </c>
      <c r="G216">
        <f t="shared" si="13"/>
        <v>6</v>
      </c>
      <c r="H216">
        <f t="shared" ca="1" si="14"/>
        <v>0</v>
      </c>
      <c r="I216">
        <f t="shared" ca="1" si="15"/>
        <v>0</v>
      </c>
      <c r="J216" t="str">
        <f ca="1">IF(OR(H216=0,H216=""),"",SUM(I$1:I216))</f>
        <v/>
      </c>
      <c r="K216" t="str">
        <f ca="1">IF(OR(H216=0,H216=""),"",VLOOKUP(H216,База!$A:$I,2,0))</f>
        <v/>
      </c>
      <c r="L216" t="str">
        <f ca="1">IF(K216="","",VLOOKUP(INDIRECT(ADDRESS(F216,IF(Турнир!$B$2&lt;&gt;"С",1,3),,,"Регистрация")),C:E,3,0))</f>
        <v/>
      </c>
    </row>
    <row r="217" spans="5:12" x14ac:dyDescent="0.25">
      <c r="E217" t="str">
        <f>IF(C217="","",Турнир!$A$2&amp;TEXT(B217,"000"))</f>
        <v/>
      </c>
      <c r="F217">
        <f t="shared" si="12"/>
        <v>56</v>
      </c>
      <c r="G217">
        <f t="shared" si="13"/>
        <v>3</v>
      </c>
      <c r="H217">
        <f t="shared" ca="1" si="14"/>
        <v>0</v>
      </c>
      <c r="I217">
        <f t="shared" ca="1" si="15"/>
        <v>0</v>
      </c>
      <c r="J217" t="str">
        <f ca="1">IF(OR(H217=0,H217=""),"",SUM(I$1:I217))</f>
        <v/>
      </c>
      <c r="K217" t="str">
        <f ca="1">IF(OR(H217=0,H217=""),"",VLOOKUP(H217,База!$A:$I,2,0))</f>
        <v/>
      </c>
      <c r="L217" t="str">
        <f ca="1">IF(K217="","",VLOOKUP(INDIRECT(ADDRESS(F217,IF(Турнир!$B$2&lt;&gt;"С",1,3),,,"Регистрация")),C:E,3,0))</f>
        <v/>
      </c>
    </row>
    <row r="218" spans="5:12" x14ac:dyDescent="0.25">
      <c r="E218" t="str">
        <f>IF(C218="","",Турнир!$A$2&amp;TEXT(B218,"000"))</f>
        <v/>
      </c>
      <c r="F218">
        <f t="shared" si="12"/>
        <v>56</v>
      </c>
      <c r="G218">
        <f t="shared" si="13"/>
        <v>4</v>
      </c>
      <c r="H218">
        <f t="shared" ca="1" si="14"/>
        <v>0</v>
      </c>
      <c r="I218">
        <f t="shared" ca="1" si="15"/>
        <v>0</v>
      </c>
      <c r="J218" t="str">
        <f ca="1">IF(OR(H218=0,H218=""),"",SUM(I$1:I218))</f>
        <v/>
      </c>
      <c r="K218" t="str">
        <f ca="1">IF(OR(H218=0,H218=""),"",VLOOKUP(H218,База!$A:$I,2,0))</f>
        <v/>
      </c>
      <c r="L218" t="str">
        <f ca="1">IF(K218="","",VLOOKUP(INDIRECT(ADDRESS(F218,IF(Турнир!$B$2&lt;&gt;"С",1,3),,,"Регистрация")),C:E,3,0))</f>
        <v/>
      </c>
    </row>
    <row r="219" spans="5:12" x14ac:dyDescent="0.25">
      <c r="E219" t="str">
        <f>IF(C219="","",Турнир!$A$2&amp;TEXT(B219,"000"))</f>
        <v/>
      </c>
      <c r="F219">
        <f t="shared" si="12"/>
        <v>56</v>
      </c>
      <c r="G219">
        <f t="shared" si="13"/>
        <v>5</v>
      </c>
      <c r="H219">
        <f t="shared" ca="1" si="14"/>
        <v>0</v>
      </c>
      <c r="I219">
        <f t="shared" ca="1" si="15"/>
        <v>0</v>
      </c>
      <c r="J219" t="str">
        <f ca="1">IF(OR(H219=0,H219=""),"",SUM(I$1:I219))</f>
        <v/>
      </c>
      <c r="K219" t="str">
        <f ca="1">IF(OR(H219=0,H219=""),"",VLOOKUP(H219,База!$A:$I,2,0))</f>
        <v/>
      </c>
      <c r="L219" t="str">
        <f ca="1">IF(K219="","",VLOOKUP(INDIRECT(ADDRESS(F219,IF(Турнир!$B$2&lt;&gt;"С",1,3),,,"Регистрация")),C:E,3,0))</f>
        <v/>
      </c>
    </row>
    <row r="220" spans="5:12" x14ac:dyDescent="0.25">
      <c r="E220" t="str">
        <f>IF(C220="","",Турнир!$A$2&amp;TEXT(B220,"000"))</f>
        <v/>
      </c>
      <c r="F220">
        <f t="shared" si="12"/>
        <v>56</v>
      </c>
      <c r="G220">
        <f t="shared" si="13"/>
        <v>6</v>
      </c>
      <c r="H220">
        <f t="shared" ca="1" si="14"/>
        <v>0</v>
      </c>
      <c r="I220">
        <f t="shared" ca="1" si="15"/>
        <v>0</v>
      </c>
      <c r="J220" t="str">
        <f ca="1">IF(OR(H220=0,H220=""),"",SUM(I$1:I220))</f>
        <v/>
      </c>
      <c r="K220" t="str">
        <f ca="1">IF(OR(H220=0,H220=""),"",VLOOKUP(H220,База!$A:$I,2,0))</f>
        <v/>
      </c>
      <c r="L220" t="str">
        <f ca="1">IF(K220="","",VLOOKUP(INDIRECT(ADDRESS(F220,IF(Турнир!$B$2&lt;&gt;"С",1,3),,,"Регистрация")),C:E,3,0))</f>
        <v/>
      </c>
    </row>
    <row r="221" spans="5:12" x14ac:dyDescent="0.25">
      <c r="E221" t="str">
        <f>IF(C221="","",Турнир!$A$2&amp;TEXT(B221,"000"))</f>
        <v/>
      </c>
      <c r="F221">
        <f t="shared" si="12"/>
        <v>57</v>
      </c>
      <c r="G221">
        <f t="shared" si="13"/>
        <v>3</v>
      </c>
      <c r="H221">
        <f t="shared" ca="1" si="14"/>
        <v>0</v>
      </c>
      <c r="I221">
        <f t="shared" ca="1" si="15"/>
        <v>0</v>
      </c>
      <c r="J221" t="str">
        <f ca="1">IF(OR(H221=0,H221=""),"",SUM(I$1:I221))</f>
        <v/>
      </c>
      <c r="K221" t="str">
        <f ca="1">IF(OR(H221=0,H221=""),"",VLOOKUP(H221,База!$A:$I,2,0))</f>
        <v/>
      </c>
      <c r="L221" t="str">
        <f ca="1">IF(K221="","",VLOOKUP(INDIRECT(ADDRESS(F221,IF(Турнир!$B$2&lt;&gt;"С",1,3),,,"Регистрация")),C:E,3,0))</f>
        <v/>
      </c>
    </row>
    <row r="222" spans="5:12" x14ac:dyDescent="0.25">
      <c r="E222" t="str">
        <f>IF(C222="","",Турнир!$A$2&amp;TEXT(B222,"000"))</f>
        <v/>
      </c>
      <c r="F222">
        <f t="shared" si="12"/>
        <v>57</v>
      </c>
      <c r="G222">
        <f t="shared" si="13"/>
        <v>4</v>
      </c>
      <c r="H222">
        <f t="shared" ca="1" si="14"/>
        <v>0</v>
      </c>
      <c r="I222">
        <f t="shared" ca="1" si="15"/>
        <v>0</v>
      </c>
      <c r="J222" t="str">
        <f ca="1">IF(OR(H222=0,H222=""),"",SUM(I$1:I222))</f>
        <v/>
      </c>
      <c r="K222" t="str">
        <f ca="1">IF(OR(H222=0,H222=""),"",VLOOKUP(H222,База!$A:$I,2,0))</f>
        <v/>
      </c>
      <c r="L222" t="str">
        <f ca="1">IF(K222="","",VLOOKUP(INDIRECT(ADDRESS(F222,IF(Турнир!$B$2&lt;&gt;"С",1,3),,,"Регистрация")),C:E,3,0))</f>
        <v/>
      </c>
    </row>
    <row r="223" spans="5:12" x14ac:dyDescent="0.25">
      <c r="E223" t="str">
        <f>IF(C223="","",Турнир!$A$2&amp;TEXT(B223,"000"))</f>
        <v/>
      </c>
      <c r="F223">
        <f t="shared" si="12"/>
        <v>57</v>
      </c>
      <c r="G223">
        <f t="shared" si="13"/>
        <v>5</v>
      </c>
      <c r="H223">
        <f t="shared" ca="1" si="14"/>
        <v>0</v>
      </c>
      <c r="I223">
        <f t="shared" ca="1" si="15"/>
        <v>0</v>
      </c>
      <c r="J223" t="str">
        <f ca="1">IF(OR(H223=0,H223=""),"",SUM(I$1:I223))</f>
        <v/>
      </c>
      <c r="K223" t="str">
        <f ca="1">IF(OR(H223=0,H223=""),"",VLOOKUP(H223,База!$A:$I,2,0))</f>
        <v/>
      </c>
      <c r="L223" t="str">
        <f ca="1">IF(K223="","",VLOOKUP(INDIRECT(ADDRESS(F223,IF(Турнир!$B$2&lt;&gt;"С",1,3),,,"Регистрация")),C:E,3,0))</f>
        <v/>
      </c>
    </row>
    <row r="224" spans="5:12" x14ac:dyDescent="0.25">
      <c r="E224" t="str">
        <f>IF(C224="","",Турнир!$A$2&amp;TEXT(B224,"000"))</f>
        <v/>
      </c>
      <c r="F224">
        <f t="shared" si="12"/>
        <v>57</v>
      </c>
      <c r="G224">
        <f t="shared" si="13"/>
        <v>6</v>
      </c>
      <c r="H224">
        <f t="shared" ca="1" si="14"/>
        <v>0</v>
      </c>
      <c r="I224">
        <f t="shared" ca="1" si="15"/>
        <v>0</v>
      </c>
      <c r="J224" t="str">
        <f ca="1">IF(OR(H224=0,H224=""),"",SUM(I$1:I224))</f>
        <v/>
      </c>
      <c r="K224" t="str">
        <f ca="1">IF(OR(H224=0,H224=""),"",VLOOKUP(H224,База!$A:$I,2,0))</f>
        <v/>
      </c>
      <c r="L224" t="str">
        <f ca="1">IF(K224="","",VLOOKUP(INDIRECT(ADDRESS(F224,IF(Турнир!$B$2&lt;&gt;"С",1,3),,,"Регистрация")),C:E,3,0))</f>
        <v/>
      </c>
    </row>
    <row r="225" spans="5:12" x14ac:dyDescent="0.25">
      <c r="E225" t="str">
        <f>IF(C225="","",Турнир!$A$2&amp;TEXT(B225,"000"))</f>
        <v/>
      </c>
      <c r="F225">
        <f t="shared" si="12"/>
        <v>58</v>
      </c>
      <c r="G225">
        <f t="shared" si="13"/>
        <v>3</v>
      </c>
      <c r="H225">
        <f t="shared" ca="1" si="14"/>
        <v>0</v>
      </c>
      <c r="I225">
        <f t="shared" ca="1" si="15"/>
        <v>0</v>
      </c>
      <c r="J225" t="str">
        <f ca="1">IF(OR(H225=0,H225=""),"",SUM(I$1:I225))</f>
        <v/>
      </c>
      <c r="K225" t="str">
        <f ca="1">IF(OR(H225=0,H225=""),"",VLOOKUP(H225,База!$A:$I,2,0))</f>
        <v/>
      </c>
      <c r="L225" t="str">
        <f ca="1">IF(K225="","",VLOOKUP(INDIRECT(ADDRESS(F225,IF(Турнир!$B$2&lt;&gt;"С",1,3),,,"Регистрация")),C:E,3,0))</f>
        <v/>
      </c>
    </row>
    <row r="226" spans="5:12" x14ac:dyDescent="0.25">
      <c r="E226" t="str">
        <f>IF(C226="","",Турнир!$A$2&amp;TEXT(B226,"000"))</f>
        <v/>
      </c>
      <c r="F226">
        <f t="shared" si="12"/>
        <v>58</v>
      </c>
      <c r="G226">
        <f t="shared" si="13"/>
        <v>4</v>
      </c>
      <c r="H226">
        <f t="shared" ca="1" si="14"/>
        <v>0</v>
      </c>
      <c r="I226">
        <f t="shared" ca="1" si="15"/>
        <v>0</v>
      </c>
      <c r="J226" t="str">
        <f ca="1">IF(OR(H226=0,H226=""),"",SUM(I$1:I226))</f>
        <v/>
      </c>
      <c r="K226" t="str">
        <f ca="1">IF(OR(H226=0,H226=""),"",VLOOKUP(H226,База!$A:$I,2,0))</f>
        <v/>
      </c>
      <c r="L226" t="str">
        <f ca="1">IF(K226="","",VLOOKUP(INDIRECT(ADDRESS(F226,IF(Турнир!$B$2&lt;&gt;"С",1,3),,,"Регистрация")),C:E,3,0))</f>
        <v/>
      </c>
    </row>
    <row r="227" spans="5:12" x14ac:dyDescent="0.25">
      <c r="E227" t="str">
        <f>IF(C227="","",Турнир!$A$2&amp;TEXT(B227,"000"))</f>
        <v/>
      </c>
      <c r="F227">
        <f t="shared" si="12"/>
        <v>58</v>
      </c>
      <c r="G227">
        <f t="shared" si="13"/>
        <v>5</v>
      </c>
      <c r="H227">
        <f t="shared" ca="1" si="14"/>
        <v>0</v>
      </c>
      <c r="I227">
        <f t="shared" ca="1" si="15"/>
        <v>0</v>
      </c>
      <c r="J227" t="str">
        <f ca="1">IF(OR(H227=0,H227=""),"",SUM(I$1:I227))</f>
        <v/>
      </c>
      <c r="K227" t="str">
        <f ca="1">IF(OR(H227=0,H227=""),"",VLOOKUP(H227,База!$A:$I,2,0))</f>
        <v/>
      </c>
      <c r="L227" t="str">
        <f ca="1">IF(K227="","",VLOOKUP(INDIRECT(ADDRESS(F227,IF(Турнир!$B$2&lt;&gt;"С",1,3),,,"Регистрация")),C:E,3,0))</f>
        <v/>
      </c>
    </row>
    <row r="228" spans="5:12" x14ac:dyDescent="0.25">
      <c r="E228" t="str">
        <f>IF(C228="","",Турнир!$A$2&amp;TEXT(B228,"000"))</f>
        <v/>
      </c>
      <c r="F228">
        <f t="shared" si="12"/>
        <v>58</v>
      </c>
      <c r="G228">
        <f t="shared" si="13"/>
        <v>6</v>
      </c>
      <c r="H228">
        <f t="shared" ca="1" si="14"/>
        <v>0</v>
      </c>
      <c r="I228">
        <f t="shared" ca="1" si="15"/>
        <v>0</v>
      </c>
      <c r="J228" t="str">
        <f ca="1">IF(OR(H228=0,H228=""),"",SUM(I$1:I228))</f>
        <v/>
      </c>
      <c r="K228" t="str">
        <f ca="1">IF(OR(H228=0,H228=""),"",VLOOKUP(H228,База!$A:$I,2,0))</f>
        <v/>
      </c>
      <c r="L228" t="str">
        <f ca="1">IF(K228="","",VLOOKUP(INDIRECT(ADDRESS(F228,IF(Турнир!$B$2&lt;&gt;"С",1,3),,,"Регистрация")),C:E,3,0))</f>
        <v/>
      </c>
    </row>
    <row r="229" spans="5:12" x14ac:dyDescent="0.25">
      <c r="E229" t="str">
        <f>IF(C229="","",Турнир!$A$2&amp;TEXT(B229,"000"))</f>
        <v/>
      </c>
      <c r="F229">
        <f t="shared" si="12"/>
        <v>59</v>
      </c>
      <c r="G229">
        <f t="shared" si="13"/>
        <v>3</v>
      </c>
      <c r="H229">
        <f t="shared" ca="1" si="14"/>
        <v>0</v>
      </c>
      <c r="I229">
        <f t="shared" ca="1" si="15"/>
        <v>0</v>
      </c>
      <c r="J229" t="str">
        <f ca="1">IF(OR(H229=0,H229=""),"",SUM(I$1:I229))</f>
        <v/>
      </c>
      <c r="K229" t="str">
        <f ca="1">IF(OR(H229=0,H229=""),"",VLOOKUP(H229,База!$A:$I,2,0))</f>
        <v/>
      </c>
      <c r="L229" t="str">
        <f ca="1">IF(K229="","",VLOOKUP(INDIRECT(ADDRESS(F229,IF(Турнир!$B$2&lt;&gt;"С",1,3),,,"Регистрация")),C:E,3,0))</f>
        <v/>
      </c>
    </row>
    <row r="230" spans="5:12" x14ac:dyDescent="0.25">
      <c r="E230" t="str">
        <f>IF(C230="","",Турнир!$A$2&amp;TEXT(B230,"000"))</f>
        <v/>
      </c>
      <c r="F230">
        <f t="shared" si="12"/>
        <v>59</v>
      </c>
      <c r="G230">
        <f t="shared" si="13"/>
        <v>4</v>
      </c>
      <c r="H230">
        <f t="shared" ca="1" si="14"/>
        <v>0</v>
      </c>
      <c r="I230">
        <f t="shared" ca="1" si="15"/>
        <v>0</v>
      </c>
      <c r="J230" t="str">
        <f ca="1">IF(OR(H230=0,H230=""),"",SUM(I$1:I230))</f>
        <v/>
      </c>
      <c r="K230" t="str">
        <f ca="1">IF(OR(H230=0,H230=""),"",VLOOKUP(H230,База!$A:$I,2,0))</f>
        <v/>
      </c>
      <c r="L230" t="str">
        <f ca="1">IF(K230="","",VLOOKUP(INDIRECT(ADDRESS(F230,IF(Турнир!$B$2&lt;&gt;"С",1,3),,,"Регистрация")),C:E,3,0))</f>
        <v/>
      </c>
    </row>
    <row r="231" spans="5:12" x14ac:dyDescent="0.25">
      <c r="E231" t="str">
        <f>IF(C231="","",Турнир!$A$2&amp;TEXT(B231,"000"))</f>
        <v/>
      </c>
      <c r="F231">
        <f t="shared" si="12"/>
        <v>59</v>
      </c>
      <c r="G231">
        <f t="shared" si="13"/>
        <v>5</v>
      </c>
      <c r="H231">
        <f t="shared" ca="1" si="14"/>
        <v>0</v>
      </c>
      <c r="I231">
        <f t="shared" ca="1" si="15"/>
        <v>0</v>
      </c>
      <c r="J231" t="str">
        <f ca="1">IF(OR(H231=0,H231=""),"",SUM(I$1:I231))</f>
        <v/>
      </c>
      <c r="K231" t="str">
        <f ca="1">IF(OR(H231=0,H231=""),"",VLOOKUP(H231,База!$A:$I,2,0))</f>
        <v/>
      </c>
      <c r="L231" t="str">
        <f ca="1">IF(K231="","",VLOOKUP(INDIRECT(ADDRESS(F231,IF(Турнир!$B$2&lt;&gt;"С",1,3),,,"Регистрация")),C:E,3,0))</f>
        <v/>
      </c>
    </row>
    <row r="232" spans="5:12" x14ac:dyDescent="0.25">
      <c r="E232" t="str">
        <f>IF(C232="","",Турнир!$A$2&amp;TEXT(B232,"000"))</f>
        <v/>
      </c>
      <c r="F232">
        <f t="shared" si="12"/>
        <v>59</v>
      </c>
      <c r="G232">
        <f t="shared" si="13"/>
        <v>6</v>
      </c>
      <c r="H232">
        <f t="shared" ca="1" si="14"/>
        <v>0</v>
      </c>
      <c r="I232">
        <f t="shared" ca="1" si="15"/>
        <v>0</v>
      </c>
      <c r="J232" t="str">
        <f ca="1">IF(OR(H232=0,H232=""),"",SUM(I$1:I232))</f>
        <v/>
      </c>
      <c r="K232" t="str">
        <f ca="1">IF(OR(H232=0,H232=""),"",VLOOKUP(H232,База!$A:$I,2,0))</f>
        <v/>
      </c>
      <c r="L232" t="str">
        <f ca="1">IF(K232="","",VLOOKUP(INDIRECT(ADDRESS(F232,IF(Турнир!$B$2&lt;&gt;"С",1,3),,,"Регистрация")),C:E,3,0))</f>
        <v/>
      </c>
    </row>
    <row r="233" spans="5:12" x14ac:dyDescent="0.25">
      <c r="E233" t="str">
        <f>IF(C233="","",Турнир!$A$2&amp;TEXT(B233,"000"))</f>
        <v/>
      </c>
      <c r="F233">
        <f t="shared" si="12"/>
        <v>60</v>
      </c>
      <c r="G233">
        <f t="shared" si="13"/>
        <v>3</v>
      </c>
      <c r="H233">
        <f t="shared" ca="1" si="14"/>
        <v>0</v>
      </c>
      <c r="I233">
        <f t="shared" ca="1" si="15"/>
        <v>0</v>
      </c>
      <c r="J233" t="str">
        <f ca="1">IF(OR(H233=0,H233=""),"",SUM(I$1:I233))</f>
        <v/>
      </c>
      <c r="K233" t="str">
        <f ca="1">IF(OR(H233=0,H233=""),"",VLOOKUP(H233,База!$A:$I,2,0))</f>
        <v/>
      </c>
      <c r="L233" t="str">
        <f ca="1">IF(K233="","",VLOOKUP(INDIRECT(ADDRESS(F233,IF(Турнир!$B$2&lt;&gt;"С",1,3),,,"Регистрация")),C:E,3,0))</f>
        <v/>
      </c>
    </row>
    <row r="234" spans="5:12" x14ac:dyDescent="0.25">
      <c r="E234" t="str">
        <f>IF(C234="","",Турнир!$A$2&amp;TEXT(B234,"000"))</f>
        <v/>
      </c>
      <c r="F234">
        <f t="shared" si="12"/>
        <v>60</v>
      </c>
      <c r="G234">
        <f t="shared" si="13"/>
        <v>4</v>
      </c>
      <c r="H234">
        <f t="shared" ca="1" si="14"/>
        <v>0</v>
      </c>
      <c r="I234">
        <f t="shared" ca="1" si="15"/>
        <v>0</v>
      </c>
      <c r="J234" t="str">
        <f ca="1">IF(OR(H234=0,H234=""),"",SUM(I$1:I234))</f>
        <v/>
      </c>
      <c r="K234" t="str">
        <f ca="1">IF(OR(H234=0,H234=""),"",VLOOKUP(H234,База!$A:$I,2,0))</f>
        <v/>
      </c>
      <c r="L234" t="str">
        <f ca="1">IF(K234="","",VLOOKUP(INDIRECT(ADDRESS(F234,IF(Турнир!$B$2&lt;&gt;"С",1,3),,,"Регистрация")),C:E,3,0))</f>
        <v/>
      </c>
    </row>
    <row r="235" spans="5:12" x14ac:dyDescent="0.25">
      <c r="E235" t="str">
        <f>IF(C235="","",Турнир!$A$2&amp;TEXT(B235,"000"))</f>
        <v/>
      </c>
      <c r="F235">
        <f t="shared" si="12"/>
        <v>60</v>
      </c>
      <c r="G235">
        <f t="shared" si="13"/>
        <v>5</v>
      </c>
      <c r="H235">
        <f t="shared" ca="1" si="14"/>
        <v>0</v>
      </c>
      <c r="I235">
        <f t="shared" ca="1" si="15"/>
        <v>0</v>
      </c>
      <c r="J235" t="str">
        <f ca="1">IF(OR(H235=0,H235=""),"",SUM(I$1:I235))</f>
        <v/>
      </c>
      <c r="K235" t="str">
        <f ca="1">IF(OR(H235=0,H235=""),"",VLOOKUP(H235,База!$A:$I,2,0))</f>
        <v/>
      </c>
      <c r="L235" t="str">
        <f ca="1">IF(K235="","",VLOOKUP(INDIRECT(ADDRESS(F235,IF(Турнир!$B$2&lt;&gt;"С",1,3),,,"Регистрация")),C:E,3,0))</f>
        <v/>
      </c>
    </row>
    <row r="236" spans="5:12" x14ac:dyDescent="0.25">
      <c r="E236" t="str">
        <f>IF(C236="","",Турнир!$A$2&amp;TEXT(B236,"000"))</f>
        <v/>
      </c>
      <c r="F236">
        <f t="shared" si="12"/>
        <v>60</v>
      </c>
      <c r="G236">
        <f t="shared" si="13"/>
        <v>6</v>
      </c>
      <c r="H236">
        <f t="shared" ca="1" si="14"/>
        <v>0</v>
      </c>
      <c r="I236">
        <f t="shared" ca="1" si="15"/>
        <v>0</v>
      </c>
      <c r="J236" t="str">
        <f ca="1">IF(OR(H236=0,H236=""),"",SUM(I$1:I236))</f>
        <v/>
      </c>
      <c r="K236" t="str">
        <f ca="1">IF(OR(H236=0,H236=""),"",VLOOKUP(H236,База!$A:$I,2,0))</f>
        <v/>
      </c>
      <c r="L236" t="str">
        <f ca="1">IF(K236="","",VLOOKUP(INDIRECT(ADDRESS(F236,IF(Турнир!$B$2&lt;&gt;"С",1,3),,,"Регистрация")),C:E,3,0))</f>
        <v/>
      </c>
    </row>
    <row r="237" spans="5:12" x14ac:dyDescent="0.25">
      <c r="E237" t="str">
        <f>IF(C237="","",Турнир!$A$2&amp;TEXT(B237,"000"))</f>
        <v/>
      </c>
      <c r="F237">
        <f t="shared" si="12"/>
        <v>61</v>
      </c>
      <c r="G237">
        <f t="shared" si="13"/>
        <v>3</v>
      </c>
      <c r="H237">
        <f t="shared" ca="1" si="14"/>
        <v>0</v>
      </c>
      <c r="I237">
        <f t="shared" ca="1" si="15"/>
        <v>0</v>
      </c>
      <c r="J237" t="str">
        <f ca="1">IF(OR(H237=0,H237=""),"",SUM(I$1:I237))</f>
        <v/>
      </c>
      <c r="K237" t="str">
        <f ca="1">IF(OR(H237=0,H237=""),"",VLOOKUP(H237,База!$A:$I,2,0))</f>
        <v/>
      </c>
      <c r="L237" t="str">
        <f ca="1">IF(K237="","",VLOOKUP(INDIRECT(ADDRESS(F237,IF(Турнир!$B$2&lt;&gt;"С",1,3),,,"Регистрация")),C:E,3,0))</f>
        <v/>
      </c>
    </row>
    <row r="238" spans="5:12" x14ac:dyDescent="0.25">
      <c r="E238" t="str">
        <f>IF(C238="","",Турнир!$A$2&amp;TEXT(B238,"000"))</f>
        <v/>
      </c>
      <c r="F238">
        <f t="shared" si="12"/>
        <v>61</v>
      </c>
      <c r="G238">
        <f t="shared" si="13"/>
        <v>4</v>
      </c>
      <c r="H238">
        <f t="shared" ca="1" si="14"/>
        <v>0</v>
      </c>
      <c r="I238">
        <f t="shared" ca="1" si="15"/>
        <v>0</v>
      </c>
      <c r="J238" t="str">
        <f ca="1">IF(OR(H238=0,H238=""),"",SUM(I$1:I238))</f>
        <v/>
      </c>
      <c r="K238" t="str">
        <f ca="1">IF(OR(H238=0,H238=""),"",VLOOKUP(H238,База!$A:$I,2,0))</f>
        <v/>
      </c>
      <c r="L238" t="str">
        <f ca="1">IF(K238="","",VLOOKUP(INDIRECT(ADDRESS(F238,IF(Турнир!$B$2&lt;&gt;"С",1,3),,,"Регистрация")),C:E,3,0))</f>
        <v/>
      </c>
    </row>
    <row r="239" spans="5:12" x14ac:dyDescent="0.25">
      <c r="E239" t="str">
        <f>IF(C239="","",Турнир!$A$2&amp;TEXT(B239,"000"))</f>
        <v/>
      </c>
      <c r="F239">
        <f t="shared" si="12"/>
        <v>61</v>
      </c>
      <c r="G239">
        <f t="shared" si="13"/>
        <v>5</v>
      </c>
      <c r="H239">
        <f t="shared" ca="1" si="14"/>
        <v>0</v>
      </c>
      <c r="I239">
        <f t="shared" ca="1" si="15"/>
        <v>0</v>
      </c>
      <c r="J239" t="str">
        <f ca="1">IF(OR(H239=0,H239=""),"",SUM(I$1:I239))</f>
        <v/>
      </c>
      <c r="K239" t="str">
        <f ca="1">IF(OR(H239=0,H239=""),"",VLOOKUP(H239,База!$A:$I,2,0))</f>
        <v/>
      </c>
      <c r="L239" t="str">
        <f ca="1">IF(K239="","",VLOOKUP(INDIRECT(ADDRESS(F239,IF(Турнир!$B$2&lt;&gt;"С",1,3),,,"Регистрация")),C:E,3,0))</f>
        <v/>
      </c>
    </row>
    <row r="240" spans="5:12" x14ac:dyDescent="0.25">
      <c r="E240" t="str">
        <f>IF(C240="","",Турнир!$A$2&amp;TEXT(B240,"000"))</f>
        <v/>
      </c>
      <c r="F240">
        <f t="shared" si="12"/>
        <v>61</v>
      </c>
      <c r="G240">
        <f t="shared" si="13"/>
        <v>6</v>
      </c>
      <c r="H240">
        <f t="shared" ca="1" si="14"/>
        <v>0</v>
      </c>
      <c r="I240">
        <f t="shared" ca="1" si="15"/>
        <v>0</v>
      </c>
      <c r="J240" t="str">
        <f ca="1">IF(OR(H240=0,H240=""),"",SUM(I$1:I240))</f>
        <v/>
      </c>
      <c r="K240" t="str">
        <f ca="1">IF(OR(H240=0,H240=""),"",VLOOKUP(H240,База!$A:$I,2,0))</f>
        <v/>
      </c>
      <c r="L240" t="str">
        <f ca="1">IF(K240="","",VLOOKUP(INDIRECT(ADDRESS(F240,IF(Турнир!$B$2&lt;&gt;"С",1,3),,,"Регистрация")),C:E,3,0))</f>
        <v/>
      </c>
    </row>
    <row r="241" spans="5:12" x14ac:dyDescent="0.25">
      <c r="E241" t="str">
        <f>IF(C241="","",Турнир!$A$2&amp;TEXT(B241,"000"))</f>
        <v/>
      </c>
      <c r="F241">
        <f t="shared" si="12"/>
        <v>62</v>
      </c>
      <c r="G241">
        <f t="shared" si="13"/>
        <v>3</v>
      </c>
      <c r="H241">
        <f t="shared" ca="1" si="14"/>
        <v>0</v>
      </c>
      <c r="I241">
        <f t="shared" ca="1" si="15"/>
        <v>0</v>
      </c>
      <c r="J241" t="str">
        <f ca="1">IF(OR(H241=0,H241=""),"",SUM(I$1:I241))</f>
        <v/>
      </c>
      <c r="K241" t="str">
        <f ca="1">IF(OR(H241=0,H241=""),"",VLOOKUP(H241,База!$A:$I,2,0))</f>
        <v/>
      </c>
      <c r="L241" t="str">
        <f ca="1">IF(K241="","",VLOOKUP(INDIRECT(ADDRESS(F241,IF(Турнир!$B$2&lt;&gt;"С",1,3),,,"Регистрация")),C:E,3,0))</f>
        <v/>
      </c>
    </row>
    <row r="242" spans="5:12" x14ac:dyDescent="0.25">
      <c r="E242" t="str">
        <f>IF(C242="","",Турнир!$A$2&amp;TEXT(B242,"000"))</f>
        <v/>
      </c>
      <c r="F242">
        <f t="shared" si="12"/>
        <v>62</v>
      </c>
      <c r="G242">
        <f t="shared" si="13"/>
        <v>4</v>
      </c>
      <c r="H242">
        <f t="shared" ca="1" si="14"/>
        <v>0</v>
      </c>
      <c r="I242">
        <f t="shared" ca="1" si="15"/>
        <v>0</v>
      </c>
      <c r="J242" t="str">
        <f ca="1">IF(OR(H242=0,H242=""),"",SUM(I$1:I242))</f>
        <v/>
      </c>
      <c r="K242" t="str">
        <f ca="1">IF(OR(H242=0,H242=""),"",VLOOKUP(H242,База!$A:$I,2,0))</f>
        <v/>
      </c>
      <c r="L242" t="str">
        <f ca="1">IF(K242="","",VLOOKUP(INDIRECT(ADDRESS(F242,IF(Турнир!$B$2&lt;&gt;"С",1,3),,,"Регистрация")),C:E,3,0))</f>
        <v/>
      </c>
    </row>
    <row r="243" spans="5:12" x14ac:dyDescent="0.25">
      <c r="E243" t="str">
        <f>IF(C243="","",Турнир!$A$2&amp;TEXT(B243,"000"))</f>
        <v/>
      </c>
      <c r="F243">
        <f t="shared" si="12"/>
        <v>62</v>
      </c>
      <c r="G243">
        <f t="shared" si="13"/>
        <v>5</v>
      </c>
      <c r="H243">
        <f t="shared" ca="1" si="14"/>
        <v>0</v>
      </c>
      <c r="I243">
        <f t="shared" ca="1" si="15"/>
        <v>0</v>
      </c>
      <c r="J243" t="str">
        <f ca="1">IF(OR(H243=0,H243=""),"",SUM(I$1:I243))</f>
        <v/>
      </c>
      <c r="K243" t="str">
        <f ca="1">IF(OR(H243=0,H243=""),"",VLOOKUP(H243,База!$A:$I,2,0))</f>
        <v/>
      </c>
      <c r="L243" t="str">
        <f ca="1">IF(K243="","",VLOOKUP(INDIRECT(ADDRESS(F243,IF(Турнир!$B$2&lt;&gt;"С",1,3),,,"Регистрация")),C:E,3,0))</f>
        <v/>
      </c>
    </row>
    <row r="244" spans="5:12" x14ac:dyDescent="0.25">
      <c r="E244" t="str">
        <f>IF(C244="","",Турнир!$A$2&amp;TEXT(B244,"000"))</f>
        <v/>
      </c>
      <c r="F244">
        <f t="shared" si="12"/>
        <v>62</v>
      </c>
      <c r="G244">
        <f t="shared" si="13"/>
        <v>6</v>
      </c>
      <c r="H244">
        <f t="shared" ca="1" si="14"/>
        <v>0</v>
      </c>
      <c r="I244">
        <f t="shared" ca="1" si="15"/>
        <v>0</v>
      </c>
      <c r="J244" t="str">
        <f ca="1">IF(OR(H244=0,H244=""),"",SUM(I$1:I244))</f>
        <v/>
      </c>
      <c r="K244" t="str">
        <f ca="1">IF(OR(H244=0,H244=""),"",VLOOKUP(H244,База!$A:$I,2,0))</f>
        <v/>
      </c>
      <c r="L244" t="str">
        <f ca="1">IF(K244="","",VLOOKUP(INDIRECT(ADDRESS(F244,IF(Турнир!$B$2&lt;&gt;"С",1,3),,,"Регистрация")),C:E,3,0))</f>
        <v/>
      </c>
    </row>
    <row r="245" spans="5:12" x14ac:dyDescent="0.25">
      <c r="E245" t="str">
        <f>IF(C245="","",Турнир!$A$2&amp;TEXT(B245,"000"))</f>
        <v/>
      </c>
      <c r="F245">
        <f t="shared" si="12"/>
        <v>63</v>
      </c>
      <c r="G245">
        <f t="shared" si="13"/>
        <v>3</v>
      </c>
      <c r="H245">
        <f t="shared" ca="1" si="14"/>
        <v>0</v>
      </c>
      <c r="I245">
        <f t="shared" ca="1" si="15"/>
        <v>0</v>
      </c>
      <c r="J245" t="str">
        <f ca="1">IF(OR(H245=0,H245=""),"",SUM(I$1:I245))</f>
        <v/>
      </c>
      <c r="K245" t="str">
        <f ca="1">IF(OR(H245=0,H245=""),"",VLOOKUP(H245,База!$A:$I,2,0))</f>
        <v/>
      </c>
      <c r="L245" t="str">
        <f ca="1">IF(K245="","",VLOOKUP(INDIRECT(ADDRESS(F245,IF(Турнир!$B$2&lt;&gt;"С",1,3),,,"Регистрация")),C:E,3,0))</f>
        <v/>
      </c>
    </row>
    <row r="246" spans="5:12" x14ac:dyDescent="0.25">
      <c r="E246" t="str">
        <f>IF(C246="","",Турнир!$A$2&amp;TEXT(B246,"000"))</f>
        <v/>
      </c>
      <c r="F246">
        <f t="shared" si="12"/>
        <v>63</v>
      </c>
      <c r="G246">
        <f t="shared" si="13"/>
        <v>4</v>
      </c>
      <c r="H246">
        <f t="shared" ca="1" si="14"/>
        <v>0</v>
      </c>
      <c r="I246">
        <f t="shared" ca="1" si="15"/>
        <v>0</v>
      </c>
      <c r="J246" t="str">
        <f ca="1">IF(OR(H246=0,H246=""),"",SUM(I$1:I246))</f>
        <v/>
      </c>
      <c r="K246" t="str">
        <f ca="1">IF(OR(H246=0,H246=""),"",VLOOKUP(H246,База!$A:$I,2,0))</f>
        <v/>
      </c>
      <c r="L246" t="str">
        <f ca="1">IF(K246="","",VLOOKUP(INDIRECT(ADDRESS(F246,IF(Турнир!$B$2&lt;&gt;"С",1,3),,,"Регистрация")),C:E,3,0))</f>
        <v/>
      </c>
    </row>
    <row r="247" spans="5:12" x14ac:dyDescent="0.25">
      <c r="E247" t="str">
        <f>IF(C247="","",Турнир!$A$2&amp;TEXT(B247,"000"))</f>
        <v/>
      </c>
      <c r="F247">
        <f t="shared" si="12"/>
        <v>63</v>
      </c>
      <c r="G247">
        <f t="shared" si="13"/>
        <v>5</v>
      </c>
      <c r="H247">
        <f t="shared" ca="1" si="14"/>
        <v>0</v>
      </c>
      <c r="I247">
        <f t="shared" ca="1" si="15"/>
        <v>0</v>
      </c>
      <c r="J247" t="str">
        <f ca="1">IF(OR(H247=0,H247=""),"",SUM(I$1:I247))</f>
        <v/>
      </c>
      <c r="K247" t="str">
        <f ca="1">IF(OR(H247=0,H247=""),"",VLOOKUP(H247,База!$A:$I,2,0))</f>
        <v/>
      </c>
      <c r="L247" t="str">
        <f ca="1">IF(K247="","",VLOOKUP(INDIRECT(ADDRESS(F247,IF(Турнир!$B$2&lt;&gt;"С",1,3),,,"Регистрация")),C:E,3,0))</f>
        <v/>
      </c>
    </row>
    <row r="248" spans="5:12" x14ac:dyDescent="0.25">
      <c r="E248" t="str">
        <f>IF(C248="","",Турнир!$A$2&amp;TEXT(B248,"000"))</f>
        <v/>
      </c>
      <c r="F248">
        <f t="shared" si="12"/>
        <v>63</v>
      </c>
      <c r="G248">
        <f t="shared" si="13"/>
        <v>6</v>
      </c>
      <c r="H248">
        <f t="shared" ca="1" si="14"/>
        <v>0</v>
      </c>
      <c r="I248">
        <f t="shared" ca="1" si="15"/>
        <v>0</v>
      </c>
      <c r="J248" t="str">
        <f ca="1">IF(OR(H248=0,H248=""),"",SUM(I$1:I248))</f>
        <v/>
      </c>
      <c r="K248" t="str">
        <f ca="1">IF(OR(H248=0,H248=""),"",VLOOKUP(H248,База!$A:$I,2,0))</f>
        <v/>
      </c>
      <c r="L248" t="str">
        <f ca="1">IF(K248="","",VLOOKUP(INDIRECT(ADDRESS(F248,IF(Турнир!$B$2&lt;&gt;"С",1,3),,,"Регистрация")),C:E,3,0))</f>
        <v/>
      </c>
    </row>
    <row r="249" spans="5:12" x14ac:dyDescent="0.25">
      <c r="E249" t="str">
        <f>IF(C249="","",Турнир!$A$2&amp;TEXT(B249,"000"))</f>
        <v/>
      </c>
      <c r="F249">
        <f t="shared" si="12"/>
        <v>64</v>
      </c>
      <c r="G249">
        <f t="shared" si="13"/>
        <v>3</v>
      </c>
      <c r="H249">
        <f t="shared" ca="1" si="14"/>
        <v>0</v>
      </c>
      <c r="I249">
        <f t="shared" ca="1" si="15"/>
        <v>0</v>
      </c>
      <c r="J249" t="str">
        <f ca="1">IF(OR(H249=0,H249=""),"",SUM(I$1:I249))</f>
        <v/>
      </c>
      <c r="K249" t="str">
        <f ca="1">IF(OR(H249=0,H249=""),"",VLOOKUP(H249,База!$A:$I,2,0))</f>
        <v/>
      </c>
      <c r="L249" t="str">
        <f ca="1">IF(K249="","",VLOOKUP(INDIRECT(ADDRESS(F249,IF(Турнир!$B$2&lt;&gt;"С",1,3),,,"Регистрация")),C:E,3,0))</f>
        <v/>
      </c>
    </row>
    <row r="250" spans="5:12" x14ac:dyDescent="0.25">
      <c r="E250" t="str">
        <f>IF(C250="","",Турнир!$A$2&amp;TEXT(B250,"000"))</f>
        <v/>
      </c>
      <c r="F250">
        <f t="shared" si="12"/>
        <v>64</v>
      </c>
      <c r="G250">
        <f t="shared" si="13"/>
        <v>4</v>
      </c>
      <c r="H250">
        <f t="shared" ca="1" si="14"/>
        <v>0</v>
      </c>
      <c r="I250">
        <f t="shared" ca="1" si="15"/>
        <v>0</v>
      </c>
      <c r="J250" t="str">
        <f ca="1">IF(OR(H250=0,H250=""),"",SUM(I$1:I250))</f>
        <v/>
      </c>
      <c r="K250" t="str">
        <f ca="1">IF(OR(H250=0,H250=""),"",VLOOKUP(H250,База!$A:$I,2,0))</f>
        <v/>
      </c>
      <c r="L250" t="str">
        <f ca="1">IF(K250="","",VLOOKUP(INDIRECT(ADDRESS(F250,IF(Турнир!$B$2&lt;&gt;"С",1,3),,,"Регистрация")),C:E,3,0))</f>
        <v/>
      </c>
    </row>
    <row r="251" spans="5:12" x14ac:dyDescent="0.25">
      <c r="E251" t="str">
        <f>IF(C251="","",Турнир!$A$2&amp;TEXT(B251,"000"))</f>
        <v/>
      </c>
      <c r="F251">
        <f t="shared" si="12"/>
        <v>64</v>
      </c>
      <c r="G251">
        <f t="shared" si="13"/>
        <v>5</v>
      </c>
      <c r="H251">
        <f t="shared" ca="1" si="14"/>
        <v>0</v>
      </c>
      <c r="I251">
        <f t="shared" ca="1" si="15"/>
        <v>0</v>
      </c>
      <c r="J251" t="str">
        <f ca="1">IF(OR(H251=0,H251=""),"",SUM(I$1:I251))</f>
        <v/>
      </c>
      <c r="K251" t="str">
        <f ca="1">IF(OR(H251=0,H251=""),"",VLOOKUP(H251,База!$A:$I,2,0))</f>
        <v/>
      </c>
      <c r="L251" t="str">
        <f ca="1">IF(K251="","",VLOOKUP(INDIRECT(ADDRESS(F251,IF(Турнир!$B$2&lt;&gt;"С",1,3),,,"Регистрация")),C:E,3,0))</f>
        <v/>
      </c>
    </row>
    <row r="252" spans="5:12" x14ac:dyDescent="0.25">
      <c r="E252" t="str">
        <f>IF(C252="","",Турнир!$A$2&amp;TEXT(B252,"000"))</f>
        <v/>
      </c>
      <c r="F252">
        <f t="shared" si="12"/>
        <v>64</v>
      </c>
      <c r="G252">
        <f t="shared" si="13"/>
        <v>6</v>
      </c>
      <c r="H252">
        <f t="shared" ca="1" si="14"/>
        <v>0</v>
      </c>
      <c r="I252">
        <f t="shared" ca="1" si="15"/>
        <v>0</v>
      </c>
      <c r="J252" t="str">
        <f ca="1">IF(OR(H252=0,H252=""),"",SUM(I$1:I252))</f>
        <v/>
      </c>
      <c r="K252" t="str">
        <f ca="1">IF(OR(H252=0,H252=""),"",VLOOKUP(H252,База!$A:$I,2,0))</f>
        <v/>
      </c>
      <c r="L252" t="str">
        <f ca="1">IF(K252="","",VLOOKUP(INDIRECT(ADDRESS(F252,IF(Турнир!$B$2&lt;&gt;"С",1,3),,,"Регистрация")),C:E,3,0))</f>
        <v/>
      </c>
    </row>
    <row r="253" spans="5:12" x14ac:dyDescent="0.25">
      <c r="E253" t="str">
        <f>IF(C253="","",Турнир!$A$2&amp;TEXT(B253,"000"))</f>
        <v/>
      </c>
      <c r="F253">
        <f t="shared" si="12"/>
        <v>65</v>
      </c>
      <c r="G253">
        <f t="shared" si="13"/>
        <v>3</v>
      </c>
      <c r="H253">
        <f t="shared" ca="1" si="14"/>
        <v>0</v>
      </c>
      <c r="I253">
        <f t="shared" ca="1" si="15"/>
        <v>0</v>
      </c>
      <c r="J253" t="str">
        <f ca="1">IF(OR(H253=0,H253=""),"",SUM(I$1:I253))</f>
        <v/>
      </c>
      <c r="K253" t="str">
        <f ca="1">IF(OR(H253=0,H253=""),"",VLOOKUP(H253,База!$A:$I,2,0))</f>
        <v/>
      </c>
      <c r="L253" t="str">
        <f ca="1">IF(K253="","",VLOOKUP(INDIRECT(ADDRESS(F253,IF(Турнир!$B$2&lt;&gt;"С",1,3),,,"Регистрация")),C:E,3,0))</f>
        <v/>
      </c>
    </row>
    <row r="254" spans="5:12" x14ac:dyDescent="0.25">
      <c r="E254" t="str">
        <f>IF(C254="","",Турнир!$A$2&amp;TEXT(B254,"000"))</f>
        <v/>
      </c>
      <c r="F254">
        <f t="shared" si="12"/>
        <v>65</v>
      </c>
      <c r="G254">
        <f t="shared" si="13"/>
        <v>4</v>
      </c>
      <c r="H254">
        <f t="shared" ca="1" si="14"/>
        <v>0</v>
      </c>
      <c r="I254">
        <f t="shared" ca="1" si="15"/>
        <v>0</v>
      </c>
      <c r="J254" t="str">
        <f ca="1">IF(OR(H254=0,H254=""),"",SUM(I$1:I254))</f>
        <v/>
      </c>
      <c r="K254" t="str">
        <f ca="1">IF(OR(H254=0,H254=""),"",VLOOKUP(H254,База!$A:$I,2,0))</f>
        <v/>
      </c>
      <c r="L254" t="str">
        <f ca="1">IF(K254="","",VLOOKUP(INDIRECT(ADDRESS(F254,IF(Турнир!$B$2&lt;&gt;"С",1,3),,,"Регистрация")),C:E,3,0))</f>
        <v/>
      </c>
    </row>
    <row r="255" spans="5:12" x14ac:dyDescent="0.25">
      <c r="E255" t="str">
        <f>IF(C255="","",Турнир!$A$2&amp;TEXT(B255,"000"))</f>
        <v/>
      </c>
      <c r="F255">
        <f t="shared" si="12"/>
        <v>65</v>
      </c>
      <c r="G255">
        <f t="shared" si="13"/>
        <v>5</v>
      </c>
      <c r="H255">
        <f t="shared" ca="1" si="14"/>
        <v>0</v>
      </c>
      <c r="I255">
        <f t="shared" ca="1" si="15"/>
        <v>0</v>
      </c>
      <c r="J255" t="str">
        <f ca="1">IF(OR(H255=0,H255=""),"",SUM(I$1:I255))</f>
        <v/>
      </c>
      <c r="K255" t="str">
        <f ca="1">IF(OR(H255=0,H255=""),"",VLOOKUP(H255,База!$A:$I,2,0))</f>
        <v/>
      </c>
      <c r="L255" t="str">
        <f ca="1">IF(K255="","",VLOOKUP(INDIRECT(ADDRESS(F255,IF(Турнир!$B$2&lt;&gt;"С",1,3),,,"Регистрация")),C:E,3,0))</f>
        <v/>
      </c>
    </row>
    <row r="256" spans="5:12" x14ac:dyDescent="0.25">
      <c r="E256" t="str">
        <f>IF(C256="","",Турнир!$A$2&amp;TEXT(B256,"000"))</f>
        <v/>
      </c>
      <c r="F256">
        <f t="shared" si="12"/>
        <v>65</v>
      </c>
      <c r="G256">
        <f t="shared" si="13"/>
        <v>6</v>
      </c>
      <c r="H256">
        <f t="shared" ca="1" si="14"/>
        <v>0</v>
      </c>
      <c r="I256">
        <f t="shared" ca="1" si="15"/>
        <v>0</v>
      </c>
      <c r="J256" t="str">
        <f ca="1">IF(OR(H256=0,H256=""),"",SUM(I$1:I256))</f>
        <v/>
      </c>
      <c r="K256" t="str">
        <f ca="1">IF(OR(H256=0,H256=""),"",VLOOKUP(H256,База!$A:$I,2,0))</f>
        <v/>
      </c>
      <c r="L256" t="str">
        <f ca="1">IF(K256="","",VLOOKUP(INDIRECT(ADDRESS(F256,IF(Турнир!$B$2&lt;&gt;"С",1,3),,,"Регистрация")),C:E,3,0))</f>
        <v/>
      </c>
    </row>
    <row r="257" spans="5:12" x14ac:dyDescent="0.25">
      <c r="E257" t="str">
        <f>IF(C257="","",Турнир!$A$2&amp;TEXT(B257,"000"))</f>
        <v/>
      </c>
      <c r="F257">
        <f t="shared" si="12"/>
        <v>66</v>
      </c>
      <c r="G257">
        <f t="shared" si="13"/>
        <v>3</v>
      </c>
      <c r="H257">
        <f t="shared" ca="1" si="14"/>
        <v>0</v>
      </c>
      <c r="I257">
        <f t="shared" ca="1" si="15"/>
        <v>0</v>
      </c>
      <c r="J257" t="str">
        <f ca="1">IF(OR(H257=0,H257=""),"",SUM(I$1:I257))</f>
        <v/>
      </c>
      <c r="K257" t="str">
        <f ca="1">IF(OR(H257=0,H257=""),"",VLOOKUP(H257,База!$A:$I,2,0))</f>
        <v/>
      </c>
      <c r="L257" t="str">
        <f ca="1">IF(K257="","",VLOOKUP(INDIRECT(ADDRESS(F257,IF(Турнир!$B$2&lt;&gt;"С",1,3),,,"Регистрация")),C:E,3,0))</f>
        <v/>
      </c>
    </row>
    <row r="258" spans="5:12" x14ac:dyDescent="0.25">
      <c r="E258" t="str">
        <f>IF(C258="","",Турнир!$A$2&amp;TEXT(B258,"000"))</f>
        <v/>
      </c>
      <c r="F258">
        <f t="shared" ref="F258:F321" si="16">QUOTIENT(ROW()+7,4)</f>
        <v>66</v>
      </c>
      <c r="G258">
        <f t="shared" ref="G258:G321" si="17">MOD(ROW()-1,4)+3</f>
        <v>4</v>
      </c>
      <c r="H258">
        <f t="shared" ref="H258:H321" ca="1" si="18">INDIRECT(ADDRESS(F258,G258,,,"Регистрация"))</f>
        <v>0</v>
      </c>
      <c r="I258">
        <f t="shared" ref="I258:I321" ca="1" si="19">IF(OR(H258=0,H258=""),0,1)</f>
        <v>0</v>
      </c>
      <c r="J258" t="str">
        <f ca="1">IF(OR(H258=0,H258=""),"",SUM(I$1:I258))</f>
        <v/>
      </c>
      <c r="K258" t="str">
        <f ca="1">IF(OR(H258=0,H258=""),"",VLOOKUP(H258,База!$A:$I,2,0))</f>
        <v/>
      </c>
      <c r="L258" t="str">
        <f ca="1">IF(K258="","",VLOOKUP(INDIRECT(ADDRESS(F258,IF(Турнир!$B$2&lt;&gt;"С",1,3),,,"Регистрация")),C:E,3,0))</f>
        <v/>
      </c>
    </row>
    <row r="259" spans="5:12" x14ac:dyDescent="0.25">
      <c r="E259" t="str">
        <f>IF(C259="","",Турнир!$A$2&amp;TEXT(B259,"000"))</f>
        <v/>
      </c>
      <c r="F259">
        <f t="shared" si="16"/>
        <v>66</v>
      </c>
      <c r="G259">
        <f t="shared" si="17"/>
        <v>5</v>
      </c>
      <c r="H259">
        <f t="shared" ca="1" si="18"/>
        <v>0</v>
      </c>
      <c r="I259">
        <f t="shared" ca="1" si="19"/>
        <v>0</v>
      </c>
      <c r="J259" t="str">
        <f ca="1">IF(OR(H259=0,H259=""),"",SUM(I$1:I259))</f>
        <v/>
      </c>
      <c r="K259" t="str">
        <f ca="1">IF(OR(H259=0,H259=""),"",VLOOKUP(H259,База!$A:$I,2,0))</f>
        <v/>
      </c>
      <c r="L259" t="str">
        <f ca="1">IF(K259="","",VLOOKUP(INDIRECT(ADDRESS(F259,IF(Турнир!$B$2&lt;&gt;"С",1,3),,,"Регистрация")),C:E,3,0))</f>
        <v/>
      </c>
    </row>
    <row r="260" spans="5:12" x14ac:dyDescent="0.25">
      <c r="E260" t="str">
        <f>IF(C260="","",Турнир!$A$2&amp;TEXT(B260,"000"))</f>
        <v/>
      </c>
      <c r="F260">
        <f t="shared" si="16"/>
        <v>66</v>
      </c>
      <c r="G260">
        <f t="shared" si="17"/>
        <v>6</v>
      </c>
      <c r="H260">
        <f t="shared" ca="1" si="18"/>
        <v>0</v>
      </c>
      <c r="I260">
        <f t="shared" ca="1" si="19"/>
        <v>0</v>
      </c>
      <c r="J260" t="str">
        <f ca="1">IF(OR(H260=0,H260=""),"",SUM(I$1:I260))</f>
        <v/>
      </c>
      <c r="K260" t="str">
        <f ca="1">IF(OR(H260=0,H260=""),"",VLOOKUP(H260,База!$A:$I,2,0))</f>
        <v/>
      </c>
      <c r="L260" t="str">
        <f ca="1">IF(K260="","",VLOOKUP(INDIRECT(ADDRESS(F260,IF(Турнир!$B$2&lt;&gt;"С",1,3),,,"Регистрация")),C:E,3,0))</f>
        <v/>
      </c>
    </row>
    <row r="261" spans="5:12" x14ac:dyDescent="0.25">
      <c r="E261" t="str">
        <f>IF(C261="","",Турнир!$A$2&amp;TEXT(B261,"000"))</f>
        <v/>
      </c>
      <c r="F261">
        <f t="shared" si="16"/>
        <v>67</v>
      </c>
      <c r="G261">
        <f t="shared" si="17"/>
        <v>3</v>
      </c>
      <c r="H261">
        <f t="shared" ca="1" si="18"/>
        <v>0</v>
      </c>
      <c r="I261">
        <f t="shared" ca="1" si="19"/>
        <v>0</v>
      </c>
      <c r="J261" t="str">
        <f ca="1">IF(OR(H261=0,H261=""),"",SUM(I$1:I261))</f>
        <v/>
      </c>
      <c r="K261" t="str">
        <f ca="1">IF(OR(H261=0,H261=""),"",VLOOKUP(H261,База!$A:$I,2,0))</f>
        <v/>
      </c>
      <c r="L261" t="str">
        <f ca="1">IF(K261="","",VLOOKUP(INDIRECT(ADDRESS(F261,IF(Турнир!$B$2&lt;&gt;"С",1,3),,,"Регистрация")),C:E,3,0))</f>
        <v/>
      </c>
    </row>
    <row r="262" spans="5:12" x14ac:dyDescent="0.25">
      <c r="E262" t="str">
        <f>IF(C262="","",Турнир!$A$2&amp;TEXT(B262,"000"))</f>
        <v/>
      </c>
      <c r="F262">
        <f t="shared" si="16"/>
        <v>67</v>
      </c>
      <c r="G262">
        <f t="shared" si="17"/>
        <v>4</v>
      </c>
      <c r="H262">
        <f t="shared" ca="1" si="18"/>
        <v>0</v>
      </c>
      <c r="I262">
        <f t="shared" ca="1" si="19"/>
        <v>0</v>
      </c>
      <c r="J262" t="str">
        <f ca="1">IF(OR(H262=0,H262=""),"",SUM(I$1:I262))</f>
        <v/>
      </c>
      <c r="K262" t="str">
        <f ca="1">IF(OR(H262=0,H262=""),"",VLOOKUP(H262,База!$A:$I,2,0))</f>
        <v/>
      </c>
      <c r="L262" t="str">
        <f ca="1">IF(K262="","",VLOOKUP(INDIRECT(ADDRESS(F262,IF(Турнир!$B$2&lt;&gt;"С",1,3),,,"Регистрация")),C:E,3,0))</f>
        <v/>
      </c>
    </row>
    <row r="263" spans="5:12" x14ac:dyDescent="0.25">
      <c r="E263" t="str">
        <f>IF(C263="","",Турнир!$A$2&amp;TEXT(B263,"000"))</f>
        <v/>
      </c>
      <c r="F263">
        <f t="shared" si="16"/>
        <v>67</v>
      </c>
      <c r="G263">
        <f t="shared" si="17"/>
        <v>5</v>
      </c>
      <c r="H263">
        <f t="shared" ca="1" si="18"/>
        <v>0</v>
      </c>
      <c r="I263">
        <f t="shared" ca="1" si="19"/>
        <v>0</v>
      </c>
      <c r="J263" t="str">
        <f ca="1">IF(OR(H263=0,H263=""),"",SUM(I$1:I263))</f>
        <v/>
      </c>
      <c r="K263" t="str">
        <f ca="1">IF(OR(H263=0,H263=""),"",VLOOKUP(H263,База!$A:$I,2,0))</f>
        <v/>
      </c>
      <c r="L263" t="str">
        <f ca="1">IF(K263="","",VLOOKUP(INDIRECT(ADDRESS(F263,IF(Турнир!$B$2&lt;&gt;"С",1,3),,,"Регистрация")),C:E,3,0))</f>
        <v/>
      </c>
    </row>
    <row r="264" spans="5:12" x14ac:dyDescent="0.25">
      <c r="E264" t="str">
        <f>IF(C264="","",Турнир!$A$2&amp;TEXT(B264,"000"))</f>
        <v/>
      </c>
      <c r="F264">
        <f t="shared" si="16"/>
        <v>67</v>
      </c>
      <c r="G264">
        <f t="shared" si="17"/>
        <v>6</v>
      </c>
      <c r="H264">
        <f t="shared" ca="1" si="18"/>
        <v>0</v>
      </c>
      <c r="I264">
        <f t="shared" ca="1" si="19"/>
        <v>0</v>
      </c>
      <c r="J264" t="str">
        <f ca="1">IF(OR(H264=0,H264=""),"",SUM(I$1:I264))</f>
        <v/>
      </c>
      <c r="K264" t="str">
        <f ca="1">IF(OR(H264=0,H264=""),"",VLOOKUP(H264,База!$A:$I,2,0))</f>
        <v/>
      </c>
      <c r="L264" t="str">
        <f ca="1">IF(K264="","",VLOOKUP(INDIRECT(ADDRESS(F264,IF(Турнир!$B$2&lt;&gt;"С",1,3),,,"Регистрация")),C:E,3,0))</f>
        <v/>
      </c>
    </row>
    <row r="265" spans="5:12" x14ac:dyDescent="0.25">
      <c r="E265" t="str">
        <f>IF(C265="","",Турнир!$A$2&amp;TEXT(B265,"000"))</f>
        <v/>
      </c>
      <c r="F265">
        <f t="shared" si="16"/>
        <v>68</v>
      </c>
      <c r="G265">
        <f t="shared" si="17"/>
        <v>3</v>
      </c>
      <c r="H265">
        <f t="shared" ca="1" si="18"/>
        <v>0</v>
      </c>
      <c r="I265">
        <f t="shared" ca="1" si="19"/>
        <v>0</v>
      </c>
      <c r="J265" t="str">
        <f ca="1">IF(OR(H265=0,H265=""),"",SUM(I$1:I265))</f>
        <v/>
      </c>
      <c r="K265" t="str">
        <f ca="1">IF(OR(H265=0,H265=""),"",VLOOKUP(H265,База!$A:$I,2,0))</f>
        <v/>
      </c>
      <c r="L265" t="str">
        <f ca="1">IF(K265="","",VLOOKUP(INDIRECT(ADDRESS(F265,IF(Турнир!$B$2&lt;&gt;"С",1,3),,,"Регистрация")),C:E,3,0))</f>
        <v/>
      </c>
    </row>
    <row r="266" spans="5:12" x14ac:dyDescent="0.25">
      <c r="E266" t="str">
        <f>IF(C266="","",Турнир!$A$2&amp;TEXT(B266,"000"))</f>
        <v/>
      </c>
      <c r="F266">
        <f t="shared" si="16"/>
        <v>68</v>
      </c>
      <c r="G266">
        <f t="shared" si="17"/>
        <v>4</v>
      </c>
      <c r="H266">
        <f t="shared" ca="1" si="18"/>
        <v>0</v>
      </c>
      <c r="I266">
        <f t="shared" ca="1" si="19"/>
        <v>0</v>
      </c>
      <c r="J266" t="str">
        <f ca="1">IF(OR(H266=0,H266=""),"",SUM(I$1:I266))</f>
        <v/>
      </c>
      <c r="K266" t="str">
        <f ca="1">IF(OR(H266=0,H266=""),"",VLOOKUP(H266,База!$A:$I,2,0))</f>
        <v/>
      </c>
      <c r="L266" t="str">
        <f ca="1">IF(K266="","",VLOOKUP(INDIRECT(ADDRESS(F266,IF(Турнир!$B$2&lt;&gt;"С",1,3),,,"Регистрация")),C:E,3,0))</f>
        <v/>
      </c>
    </row>
    <row r="267" spans="5:12" x14ac:dyDescent="0.25">
      <c r="E267" t="str">
        <f>IF(C267="","",Турнир!$A$2&amp;TEXT(B267,"000"))</f>
        <v/>
      </c>
      <c r="F267">
        <f t="shared" si="16"/>
        <v>68</v>
      </c>
      <c r="G267">
        <f t="shared" si="17"/>
        <v>5</v>
      </c>
      <c r="H267">
        <f t="shared" ca="1" si="18"/>
        <v>0</v>
      </c>
      <c r="I267">
        <f t="shared" ca="1" si="19"/>
        <v>0</v>
      </c>
      <c r="J267" t="str">
        <f ca="1">IF(OR(H267=0,H267=""),"",SUM(I$1:I267))</f>
        <v/>
      </c>
      <c r="K267" t="str">
        <f ca="1">IF(OR(H267=0,H267=""),"",VLOOKUP(H267,База!$A:$I,2,0))</f>
        <v/>
      </c>
      <c r="L267" t="str">
        <f ca="1">IF(K267="","",VLOOKUP(INDIRECT(ADDRESS(F267,IF(Турнир!$B$2&lt;&gt;"С",1,3),,,"Регистрация")),C:E,3,0))</f>
        <v/>
      </c>
    </row>
    <row r="268" spans="5:12" x14ac:dyDescent="0.25">
      <c r="E268" t="str">
        <f>IF(C268="","",Турнир!$A$2&amp;TEXT(B268,"000"))</f>
        <v/>
      </c>
      <c r="F268">
        <f t="shared" si="16"/>
        <v>68</v>
      </c>
      <c r="G268">
        <f t="shared" si="17"/>
        <v>6</v>
      </c>
      <c r="H268">
        <f t="shared" ca="1" si="18"/>
        <v>0</v>
      </c>
      <c r="I268">
        <f t="shared" ca="1" si="19"/>
        <v>0</v>
      </c>
      <c r="J268" t="str">
        <f ca="1">IF(OR(H268=0,H268=""),"",SUM(I$1:I268))</f>
        <v/>
      </c>
      <c r="K268" t="str">
        <f ca="1">IF(OR(H268=0,H268=""),"",VLOOKUP(H268,База!$A:$I,2,0))</f>
        <v/>
      </c>
      <c r="L268" t="str">
        <f ca="1">IF(K268="","",VLOOKUP(INDIRECT(ADDRESS(F268,IF(Турнир!$B$2&lt;&gt;"С",1,3),,,"Регистрация")),C:E,3,0))</f>
        <v/>
      </c>
    </row>
    <row r="269" spans="5:12" x14ac:dyDescent="0.25">
      <c r="E269" t="str">
        <f>IF(C269="","",Турнир!$A$2&amp;TEXT(B269,"000"))</f>
        <v/>
      </c>
      <c r="F269">
        <f t="shared" si="16"/>
        <v>69</v>
      </c>
      <c r="G269">
        <f t="shared" si="17"/>
        <v>3</v>
      </c>
      <c r="H269">
        <f t="shared" ca="1" si="18"/>
        <v>0</v>
      </c>
      <c r="I269">
        <f t="shared" ca="1" si="19"/>
        <v>0</v>
      </c>
      <c r="J269" t="str">
        <f ca="1">IF(OR(H269=0,H269=""),"",SUM(I$1:I269))</f>
        <v/>
      </c>
      <c r="K269" t="str">
        <f ca="1">IF(OR(H269=0,H269=""),"",VLOOKUP(H269,База!$A:$I,2,0))</f>
        <v/>
      </c>
      <c r="L269" t="str">
        <f ca="1">IF(K269="","",VLOOKUP(INDIRECT(ADDRESS(F269,IF(Турнир!$B$2&lt;&gt;"С",1,3),,,"Регистрация")),C:E,3,0))</f>
        <v/>
      </c>
    </row>
    <row r="270" spans="5:12" x14ac:dyDescent="0.25">
      <c r="E270" t="str">
        <f>IF(C270="","",Турнир!$A$2&amp;TEXT(B270,"000"))</f>
        <v/>
      </c>
      <c r="F270">
        <f t="shared" si="16"/>
        <v>69</v>
      </c>
      <c r="G270">
        <f t="shared" si="17"/>
        <v>4</v>
      </c>
      <c r="H270">
        <f t="shared" ca="1" si="18"/>
        <v>0</v>
      </c>
      <c r="I270">
        <f t="shared" ca="1" si="19"/>
        <v>0</v>
      </c>
      <c r="J270" t="str">
        <f ca="1">IF(OR(H270=0,H270=""),"",SUM(I$1:I270))</f>
        <v/>
      </c>
      <c r="K270" t="str">
        <f ca="1">IF(OR(H270=0,H270=""),"",VLOOKUP(H270,База!$A:$I,2,0))</f>
        <v/>
      </c>
      <c r="L270" t="str">
        <f ca="1">IF(K270="","",VLOOKUP(INDIRECT(ADDRESS(F270,IF(Турнир!$B$2&lt;&gt;"С",1,3),,,"Регистрация")),C:E,3,0))</f>
        <v/>
      </c>
    </row>
    <row r="271" spans="5:12" x14ac:dyDescent="0.25">
      <c r="E271" t="str">
        <f>IF(C271="","",Турнир!$A$2&amp;TEXT(B271,"000"))</f>
        <v/>
      </c>
      <c r="F271">
        <f t="shared" si="16"/>
        <v>69</v>
      </c>
      <c r="G271">
        <f t="shared" si="17"/>
        <v>5</v>
      </c>
      <c r="H271">
        <f t="shared" ca="1" si="18"/>
        <v>0</v>
      </c>
      <c r="I271">
        <f t="shared" ca="1" si="19"/>
        <v>0</v>
      </c>
      <c r="J271" t="str">
        <f ca="1">IF(OR(H271=0,H271=""),"",SUM(I$1:I271))</f>
        <v/>
      </c>
      <c r="K271" t="str">
        <f ca="1">IF(OR(H271=0,H271=""),"",VLOOKUP(H271,База!$A:$I,2,0))</f>
        <v/>
      </c>
      <c r="L271" t="str">
        <f ca="1">IF(K271="","",VLOOKUP(INDIRECT(ADDRESS(F271,IF(Турнир!$B$2&lt;&gt;"С",1,3),,,"Регистрация")),C:E,3,0))</f>
        <v/>
      </c>
    </row>
    <row r="272" spans="5:12" x14ac:dyDescent="0.25">
      <c r="E272" t="str">
        <f>IF(C272="","",Турнир!$A$2&amp;TEXT(B272,"000"))</f>
        <v/>
      </c>
      <c r="F272">
        <f t="shared" si="16"/>
        <v>69</v>
      </c>
      <c r="G272">
        <f t="shared" si="17"/>
        <v>6</v>
      </c>
      <c r="H272">
        <f t="shared" ca="1" si="18"/>
        <v>0</v>
      </c>
      <c r="I272">
        <f t="shared" ca="1" si="19"/>
        <v>0</v>
      </c>
      <c r="J272" t="str">
        <f ca="1">IF(OR(H272=0,H272=""),"",SUM(I$1:I272))</f>
        <v/>
      </c>
      <c r="K272" t="str">
        <f ca="1">IF(OR(H272=0,H272=""),"",VLOOKUP(H272,База!$A:$I,2,0))</f>
        <v/>
      </c>
      <c r="L272" t="str">
        <f ca="1">IF(K272="","",VLOOKUP(INDIRECT(ADDRESS(F272,IF(Турнир!$B$2&lt;&gt;"С",1,3),,,"Регистрация")),C:E,3,0))</f>
        <v/>
      </c>
    </row>
    <row r="273" spans="5:12" x14ac:dyDescent="0.25">
      <c r="E273" t="str">
        <f>IF(C273="","",Турнир!$A$2&amp;TEXT(B273,"000"))</f>
        <v/>
      </c>
      <c r="F273">
        <f t="shared" si="16"/>
        <v>70</v>
      </c>
      <c r="G273">
        <f t="shared" si="17"/>
        <v>3</v>
      </c>
      <c r="H273">
        <f t="shared" ca="1" si="18"/>
        <v>0</v>
      </c>
      <c r="I273">
        <f t="shared" ca="1" si="19"/>
        <v>0</v>
      </c>
      <c r="J273" t="str">
        <f ca="1">IF(OR(H273=0,H273=""),"",SUM(I$1:I273))</f>
        <v/>
      </c>
      <c r="K273" t="str">
        <f ca="1">IF(OR(H273=0,H273=""),"",VLOOKUP(H273,База!$A:$I,2,0))</f>
        <v/>
      </c>
      <c r="L273" t="str">
        <f ca="1">IF(K273="","",VLOOKUP(INDIRECT(ADDRESS(F273,IF(Турнир!$B$2&lt;&gt;"С",1,3),,,"Регистрация")),C:E,3,0))</f>
        <v/>
      </c>
    </row>
    <row r="274" spans="5:12" x14ac:dyDescent="0.25">
      <c r="E274" t="str">
        <f>IF(C274="","",Турнир!$A$2&amp;TEXT(B274,"000"))</f>
        <v/>
      </c>
      <c r="F274">
        <f t="shared" si="16"/>
        <v>70</v>
      </c>
      <c r="G274">
        <f t="shared" si="17"/>
        <v>4</v>
      </c>
      <c r="H274">
        <f t="shared" ca="1" si="18"/>
        <v>0</v>
      </c>
      <c r="I274">
        <f t="shared" ca="1" si="19"/>
        <v>0</v>
      </c>
      <c r="J274" t="str">
        <f ca="1">IF(OR(H274=0,H274=""),"",SUM(I$1:I274))</f>
        <v/>
      </c>
      <c r="K274" t="str">
        <f ca="1">IF(OR(H274=0,H274=""),"",VLOOKUP(H274,База!$A:$I,2,0))</f>
        <v/>
      </c>
      <c r="L274" t="str">
        <f ca="1">IF(K274="","",VLOOKUP(INDIRECT(ADDRESS(F274,IF(Турнир!$B$2&lt;&gt;"С",1,3),,,"Регистрация")),C:E,3,0))</f>
        <v/>
      </c>
    </row>
    <row r="275" spans="5:12" x14ac:dyDescent="0.25">
      <c r="E275" t="str">
        <f>IF(C275="","",Турнир!$A$2&amp;TEXT(B275,"000"))</f>
        <v/>
      </c>
      <c r="F275">
        <f t="shared" si="16"/>
        <v>70</v>
      </c>
      <c r="G275">
        <f t="shared" si="17"/>
        <v>5</v>
      </c>
      <c r="H275">
        <f t="shared" ca="1" si="18"/>
        <v>0</v>
      </c>
      <c r="I275">
        <f t="shared" ca="1" si="19"/>
        <v>0</v>
      </c>
      <c r="J275" t="str">
        <f ca="1">IF(OR(H275=0,H275=""),"",SUM(I$1:I275))</f>
        <v/>
      </c>
      <c r="K275" t="str">
        <f ca="1">IF(OR(H275=0,H275=""),"",VLOOKUP(H275,База!$A:$I,2,0))</f>
        <v/>
      </c>
      <c r="L275" t="str">
        <f ca="1">IF(K275="","",VLOOKUP(INDIRECT(ADDRESS(F275,IF(Турнир!$B$2&lt;&gt;"С",1,3),,,"Регистрация")),C:E,3,0))</f>
        <v/>
      </c>
    </row>
    <row r="276" spans="5:12" x14ac:dyDescent="0.25">
      <c r="E276" t="str">
        <f>IF(C276="","",Турнир!$A$2&amp;TEXT(B276,"000"))</f>
        <v/>
      </c>
      <c r="F276">
        <f t="shared" si="16"/>
        <v>70</v>
      </c>
      <c r="G276">
        <f t="shared" si="17"/>
        <v>6</v>
      </c>
      <c r="H276">
        <f t="shared" ca="1" si="18"/>
        <v>0</v>
      </c>
      <c r="I276">
        <f t="shared" ca="1" si="19"/>
        <v>0</v>
      </c>
      <c r="J276" t="str">
        <f ca="1">IF(OR(H276=0,H276=""),"",SUM(I$1:I276))</f>
        <v/>
      </c>
      <c r="K276" t="str">
        <f ca="1">IF(OR(H276=0,H276=""),"",VLOOKUP(H276,База!$A:$I,2,0))</f>
        <v/>
      </c>
      <c r="L276" t="str">
        <f ca="1">IF(K276="","",VLOOKUP(INDIRECT(ADDRESS(F276,IF(Турнир!$B$2&lt;&gt;"С",1,3),,,"Регистрация")),C:E,3,0))</f>
        <v/>
      </c>
    </row>
    <row r="277" spans="5:12" x14ac:dyDescent="0.25">
      <c r="E277" t="str">
        <f>IF(C277="","",Турнир!$A$2&amp;TEXT(B277,"000"))</f>
        <v/>
      </c>
      <c r="F277">
        <f t="shared" si="16"/>
        <v>71</v>
      </c>
      <c r="G277">
        <f t="shared" si="17"/>
        <v>3</v>
      </c>
      <c r="H277">
        <f t="shared" ca="1" si="18"/>
        <v>0</v>
      </c>
      <c r="I277">
        <f t="shared" ca="1" si="19"/>
        <v>0</v>
      </c>
      <c r="J277" t="str">
        <f ca="1">IF(OR(H277=0,H277=""),"",SUM(I$1:I277))</f>
        <v/>
      </c>
      <c r="K277" t="str">
        <f ca="1">IF(OR(H277=0,H277=""),"",VLOOKUP(H277,База!$A:$I,2,0))</f>
        <v/>
      </c>
      <c r="L277" t="str">
        <f ca="1">IF(K277="","",VLOOKUP(INDIRECT(ADDRESS(F277,IF(Турнир!$B$2&lt;&gt;"С",1,3),,,"Регистрация")),C:E,3,0))</f>
        <v/>
      </c>
    </row>
    <row r="278" spans="5:12" x14ac:dyDescent="0.25">
      <c r="E278" t="str">
        <f>IF(C278="","",Турнир!$A$2&amp;TEXT(B278,"000"))</f>
        <v/>
      </c>
      <c r="F278">
        <f t="shared" si="16"/>
        <v>71</v>
      </c>
      <c r="G278">
        <f t="shared" si="17"/>
        <v>4</v>
      </c>
      <c r="H278">
        <f t="shared" ca="1" si="18"/>
        <v>0</v>
      </c>
      <c r="I278">
        <f t="shared" ca="1" si="19"/>
        <v>0</v>
      </c>
      <c r="J278" t="str">
        <f ca="1">IF(OR(H278=0,H278=""),"",SUM(I$1:I278))</f>
        <v/>
      </c>
      <c r="K278" t="str">
        <f ca="1">IF(OR(H278=0,H278=""),"",VLOOKUP(H278,База!$A:$I,2,0))</f>
        <v/>
      </c>
      <c r="L278" t="str">
        <f ca="1">IF(K278="","",VLOOKUP(INDIRECT(ADDRESS(F278,IF(Турнир!$B$2&lt;&gt;"С",1,3),,,"Регистрация")),C:E,3,0))</f>
        <v/>
      </c>
    </row>
    <row r="279" spans="5:12" x14ac:dyDescent="0.25">
      <c r="E279" t="str">
        <f>IF(C279="","",Турнир!$A$2&amp;TEXT(B279,"000"))</f>
        <v/>
      </c>
      <c r="F279">
        <f t="shared" si="16"/>
        <v>71</v>
      </c>
      <c r="G279">
        <f t="shared" si="17"/>
        <v>5</v>
      </c>
      <c r="H279">
        <f t="shared" ca="1" si="18"/>
        <v>0</v>
      </c>
      <c r="I279">
        <f t="shared" ca="1" si="19"/>
        <v>0</v>
      </c>
      <c r="J279" t="str">
        <f ca="1">IF(OR(H279=0,H279=""),"",SUM(I$1:I279))</f>
        <v/>
      </c>
      <c r="K279" t="str">
        <f ca="1">IF(OR(H279=0,H279=""),"",VLOOKUP(H279,База!$A:$I,2,0))</f>
        <v/>
      </c>
      <c r="L279" t="str">
        <f ca="1">IF(K279="","",VLOOKUP(INDIRECT(ADDRESS(F279,IF(Турнир!$B$2&lt;&gt;"С",1,3),,,"Регистрация")),C:E,3,0))</f>
        <v/>
      </c>
    </row>
    <row r="280" spans="5:12" x14ac:dyDescent="0.25">
      <c r="E280" t="str">
        <f>IF(C280="","",Турнир!$A$2&amp;TEXT(B280,"000"))</f>
        <v/>
      </c>
      <c r="F280">
        <f t="shared" si="16"/>
        <v>71</v>
      </c>
      <c r="G280">
        <f t="shared" si="17"/>
        <v>6</v>
      </c>
      <c r="H280">
        <f t="shared" ca="1" si="18"/>
        <v>0</v>
      </c>
      <c r="I280">
        <f t="shared" ca="1" si="19"/>
        <v>0</v>
      </c>
      <c r="J280" t="str">
        <f ca="1">IF(OR(H280=0,H280=""),"",SUM(I$1:I280))</f>
        <v/>
      </c>
      <c r="K280" t="str">
        <f ca="1">IF(OR(H280=0,H280=""),"",VLOOKUP(H280,База!$A:$I,2,0))</f>
        <v/>
      </c>
      <c r="L280" t="str">
        <f ca="1">IF(K280="","",VLOOKUP(INDIRECT(ADDRESS(F280,IF(Турнир!$B$2&lt;&gt;"С",1,3),,,"Регистрация")),C:E,3,0))</f>
        <v/>
      </c>
    </row>
    <row r="281" spans="5:12" x14ac:dyDescent="0.25">
      <c r="E281" t="str">
        <f>IF(C281="","",Турнир!$A$2&amp;TEXT(B281,"000"))</f>
        <v/>
      </c>
      <c r="F281">
        <f t="shared" si="16"/>
        <v>72</v>
      </c>
      <c r="G281">
        <f t="shared" si="17"/>
        <v>3</v>
      </c>
      <c r="H281">
        <f t="shared" ca="1" si="18"/>
        <v>0</v>
      </c>
      <c r="I281">
        <f t="shared" ca="1" si="19"/>
        <v>0</v>
      </c>
      <c r="J281" t="str">
        <f ca="1">IF(OR(H281=0,H281=""),"",SUM(I$1:I281))</f>
        <v/>
      </c>
      <c r="K281" t="str">
        <f ca="1">IF(OR(H281=0,H281=""),"",VLOOKUP(H281,База!$A:$I,2,0))</f>
        <v/>
      </c>
      <c r="L281" t="str">
        <f ca="1">IF(K281="","",VLOOKUP(INDIRECT(ADDRESS(F281,IF(Турнир!$B$2&lt;&gt;"С",1,3),,,"Регистрация")),C:E,3,0))</f>
        <v/>
      </c>
    </row>
    <row r="282" spans="5:12" x14ac:dyDescent="0.25">
      <c r="E282" t="str">
        <f>IF(C282="","",Турнир!$A$2&amp;TEXT(B282,"000"))</f>
        <v/>
      </c>
      <c r="F282">
        <f t="shared" si="16"/>
        <v>72</v>
      </c>
      <c r="G282">
        <f t="shared" si="17"/>
        <v>4</v>
      </c>
      <c r="H282">
        <f t="shared" ca="1" si="18"/>
        <v>0</v>
      </c>
      <c r="I282">
        <f t="shared" ca="1" si="19"/>
        <v>0</v>
      </c>
      <c r="J282" t="str">
        <f ca="1">IF(OR(H282=0,H282=""),"",SUM(I$1:I282))</f>
        <v/>
      </c>
      <c r="K282" t="str">
        <f ca="1">IF(OR(H282=0,H282=""),"",VLOOKUP(H282,База!$A:$I,2,0))</f>
        <v/>
      </c>
      <c r="L282" t="str">
        <f ca="1">IF(K282="","",VLOOKUP(INDIRECT(ADDRESS(F282,IF(Турнир!$B$2&lt;&gt;"С",1,3),,,"Регистрация")),C:E,3,0))</f>
        <v/>
      </c>
    </row>
    <row r="283" spans="5:12" x14ac:dyDescent="0.25">
      <c r="E283" t="str">
        <f>IF(C283="","",Турнир!$A$2&amp;TEXT(B283,"000"))</f>
        <v/>
      </c>
      <c r="F283">
        <f t="shared" si="16"/>
        <v>72</v>
      </c>
      <c r="G283">
        <f t="shared" si="17"/>
        <v>5</v>
      </c>
      <c r="H283">
        <f t="shared" ca="1" si="18"/>
        <v>0</v>
      </c>
      <c r="I283">
        <f t="shared" ca="1" si="19"/>
        <v>0</v>
      </c>
      <c r="J283" t="str">
        <f ca="1">IF(OR(H283=0,H283=""),"",SUM(I$1:I283))</f>
        <v/>
      </c>
      <c r="K283" t="str">
        <f ca="1">IF(OR(H283=0,H283=""),"",VLOOKUP(H283,База!$A:$I,2,0))</f>
        <v/>
      </c>
      <c r="L283" t="str">
        <f ca="1">IF(K283="","",VLOOKUP(INDIRECT(ADDRESS(F283,IF(Турнир!$B$2&lt;&gt;"С",1,3),,,"Регистрация")),C:E,3,0))</f>
        <v/>
      </c>
    </row>
    <row r="284" spans="5:12" x14ac:dyDescent="0.25">
      <c r="E284" t="str">
        <f>IF(C284="","",Турнир!$A$2&amp;TEXT(B284,"000"))</f>
        <v/>
      </c>
      <c r="F284">
        <f t="shared" si="16"/>
        <v>72</v>
      </c>
      <c r="G284">
        <f t="shared" si="17"/>
        <v>6</v>
      </c>
      <c r="H284">
        <f t="shared" ca="1" si="18"/>
        <v>0</v>
      </c>
      <c r="I284">
        <f t="shared" ca="1" si="19"/>
        <v>0</v>
      </c>
      <c r="J284" t="str">
        <f ca="1">IF(OR(H284=0,H284=""),"",SUM(I$1:I284))</f>
        <v/>
      </c>
      <c r="K284" t="str">
        <f ca="1">IF(OR(H284=0,H284=""),"",VLOOKUP(H284,База!$A:$I,2,0))</f>
        <v/>
      </c>
      <c r="L284" t="str">
        <f ca="1">IF(K284="","",VLOOKUP(INDIRECT(ADDRESS(F284,IF(Турнир!$B$2&lt;&gt;"С",1,3),,,"Регистрация")),C:E,3,0))</f>
        <v/>
      </c>
    </row>
    <row r="285" spans="5:12" x14ac:dyDescent="0.25">
      <c r="E285" t="str">
        <f>IF(C285="","",Турнир!$A$2&amp;TEXT(B285,"000"))</f>
        <v/>
      </c>
      <c r="F285">
        <f t="shared" si="16"/>
        <v>73</v>
      </c>
      <c r="G285">
        <f t="shared" si="17"/>
        <v>3</v>
      </c>
      <c r="H285">
        <f t="shared" ca="1" si="18"/>
        <v>0</v>
      </c>
      <c r="I285">
        <f t="shared" ca="1" si="19"/>
        <v>0</v>
      </c>
      <c r="J285" t="str">
        <f ca="1">IF(OR(H285=0,H285=""),"",SUM(I$1:I285))</f>
        <v/>
      </c>
      <c r="K285" t="str">
        <f ca="1">IF(OR(H285=0,H285=""),"",VLOOKUP(H285,База!$A:$I,2,0))</f>
        <v/>
      </c>
      <c r="L285" t="str">
        <f ca="1">IF(K285="","",VLOOKUP(INDIRECT(ADDRESS(F285,IF(Турнир!$B$2&lt;&gt;"С",1,3),,,"Регистрация")),C:E,3,0))</f>
        <v/>
      </c>
    </row>
    <row r="286" spans="5:12" x14ac:dyDescent="0.25">
      <c r="E286" t="str">
        <f>IF(C286="","",Турнир!$A$2&amp;TEXT(B286,"000"))</f>
        <v/>
      </c>
      <c r="F286">
        <f t="shared" si="16"/>
        <v>73</v>
      </c>
      <c r="G286">
        <f t="shared" si="17"/>
        <v>4</v>
      </c>
      <c r="H286">
        <f t="shared" ca="1" si="18"/>
        <v>0</v>
      </c>
      <c r="I286">
        <f t="shared" ca="1" si="19"/>
        <v>0</v>
      </c>
      <c r="J286" t="str">
        <f ca="1">IF(OR(H286=0,H286=""),"",SUM(I$1:I286))</f>
        <v/>
      </c>
      <c r="K286" t="str">
        <f ca="1">IF(OR(H286=0,H286=""),"",VLOOKUP(H286,База!$A:$I,2,0))</f>
        <v/>
      </c>
      <c r="L286" t="str">
        <f ca="1">IF(K286="","",VLOOKUP(INDIRECT(ADDRESS(F286,IF(Турнир!$B$2&lt;&gt;"С",1,3),,,"Регистрация")),C:E,3,0))</f>
        <v/>
      </c>
    </row>
    <row r="287" spans="5:12" x14ac:dyDescent="0.25">
      <c r="E287" t="str">
        <f>IF(C287="","",Турнир!$A$2&amp;TEXT(B287,"000"))</f>
        <v/>
      </c>
      <c r="F287">
        <f t="shared" si="16"/>
        <v>73</v>
      </c>
      <c r="G287">
        <f t="shared" si="17"/>
        <v>5</v>
      </c>
      <c r="H287">
        <f t="shared" ca="1" si="18"/>
        <v>0</v>
      </c>
      <c r="I287">
        <f t="shared" ca="1" si="19"/>
        <v>0</v>
      </c>
      <c r="J287" t="str">
        <f ca="1">IF(OR(H287=0,H287=""),"",SUM(I$1:I287))</f>
        <v/>
      </c>
      <c r="K287" t="str">
        <f ca="1">IF(OR(H287=0,H287=""),"",VLOOKUP(H287,База!$A:$I,2,0))</f>
        <v/>
      </c>
      <c r="L287" t="str">
        <f ca="1">IF(K287="","",VLOOKUP(INDIRECT(ADDRESS(F287,IF(Турнир!$B$2&lt;&gt;"С",1,3),,,"Регистрация")),C:E,3,0))</f>
        <v/>
      </c>
    </row>
    <row r="288" spans="5:12" x14ac:dyDescent="0.25">
      <c r="E288" t="str">
        <f>IF(C288="","",Турнир!$A$2&amp;TEXT(B288,"000"))</f>
        <v/>
      </c>
      <c r="F288">
        <f t="shared" si="16"/>
        <v>73</v>
      </c>
      <c r="G288">
        <f t="shared" si="17"/>
        <v>6</v>
      </c>
      <c r="H288">
        <f t="shared" ca="1" si="18"/>
        <v>0</v>
      </c>
      <c r="I288">
        <f t="shared" ca="1" si="19"/>
        <v>0</v>
      </c>
      <c r="J288" t="str">
        <f ca="1">IF(OR(H288=0,H288=""),"",SUM(I$1:I288))</f>
        <v/>
      </c>
      <c r="K288" t="str">
        <f ca="1">IF(OR(H288=0,H288=""),"",VLOOKUP(H288,База!$A:$I,2,0))</f>
        <v/>
      </c>
      <c r="L288" t="str">
        <f ca="1">IF(K288="","",VLOOKUP(INDIRECT(ADDRESS(F288,IF(Турнир!$B$2&lt;&gt;"С",1,3),,,"Регистрация")),C:E,3,0))</f>
        <v/>
      </c>
    </row>
    <row r="289" spans="5:12" x14ac:dyDescent="0.25">
      <c r="E289" t="str">
        <f>IF(C289="","",Турнир!$A$2&amp;TEXT(B289,"000"))</f>
        <v/>
      </c>
      <c r="F289">
        <f t="shared" si="16"/>
        <v>74</v>
      </c>
      <c r="G289">
        <f t="shared" si="17"/>
        <v>3</v>
      </c>
      <c r="H289">
        <f t="shared" ca="1" si="18"/>
        <v>0</v>
      </c>
      <c r="I289">
        <f t="shared" ca="1" si="19"/>
        <v>0</v>
      </c>
      <c r="J289" t="str">
        <f ca="1">IF(OR(H289=0,H289=""),"",SUM(I$1:I289))</f>
        <v/>
      </c>
      <c r="K289" t="str">
        <f ca="1">IF(OR(H289=0,H289=""),"",VLOOKUP(H289,База!$A:$I,2,0))</f>
        <v/>
      </c>
      <c r="L289" t="str">
        <f ca="1">IF(K289="","",VLOOKUP(INDIRECT(ADDRESS(F289,IF(Турнир!$B$2&lt;&gt;"С",1,3),,,"Регистрация")),C:E,3,0))</f>
        <v/>
      </c>
    </row>
    <row r="290" spans="5:12" x14ac:dyDescent="0.25">
      <c r="E290" t="str">
        <f>IF(C290="","",Турнир!$A$2&amp;TEXT(B290,"000"))</f>
        <v/>
      </c>
      <c r="F290">
        <f t="shared" si="16"/>
        <v>74</v>
      </c>
      <c r="G290">
        <f t="shared" si="17"/>
        <v>4</v>
      </c>
      <c r="H290">
        <f t="shared" ca="1" si="18"/>
        <v>0</v>
      </c>
      <c r="I290">
        <f t="shared" ca="1" si="19"/>
        <v>0</v>
      </c>
      <c r="J290" t="str">
        <f ca="1">IF(OR(H290=0,H290=""),"",SUM(I$1:I290))</f>
        <v/>
      </c>
      <c r="K290" t="str">
        <f ca="1">IF(OR(H290=0,H290=""),"",VLOOKUP(H290,База!$A:$I,2,0))</f>
        <v/>
      </c>
      <c r="L290" t="str">
        <f ca="1">IF(K290="","",VLOOKUP(INDIRECT(ADDRESS(F290,IF(Турнир!$B$2&lt;&gt;"С",1,3),,,"Регистрация")),C:E,3,0))</f>
        <v/>
      </c>
    </row>
    <row r="291" spans="5:12" x14ac:dyDescent="0.25">
      <c r="E291" t="str">
        <f>IF(C291="","",Турнир!$A$2&amp;TEXT(B291,"000"))</f>
        <v/>
      </c>
      <c r="F291">
        <f t="shared" si="16"/>
        <v>74</v>
      </c>
      <c r="G291">
        <f t="shared" si="17"/>
        <v>5</v>
      </c>
      <c r="H291">
        <f t="shared" ca="1" si="18"/>
        <v>0</v>
      </c>
      <c r="I291">
        <f t="shared" ca="1" si="19"/>
        <v>0</v>
      </c>
      <c r="J291" t="str">
        <f ca="1">IF(OR(H291=0,H291=""),"",SUM(I$1:I291))</f>
        <v/>
      </c>
      <c r="K291" t="str">
        <f ca="1">IF(OR(H291=0,H291=""),"",VLOOKUP(H291,База!$A:$I,2,0))</f>
        <v/>
      </c>
      <c r="L291" t="str">
        <f ca="1">IF(K291="","",VLOOKUP(INDIRECT(ADDRESS(F291,IF(Турнир!$B$2&lt;&gt;"С",1,3),,,"Регистрация")),C:E,3,0))</f>
        <v/>
      </c>
    </row>
    <row r="292" spans="5:12" x14ac:dyDescent="0.25">
      <c r="E292" t="str">
        <f>IF(C292="","",Турнир!$A$2&amp;TEXT(B292,"000"))</f>
        <v/>
      </c>
      <c r="F292">
        <f t="shared" si="16"/>
        <v>74</v>
      </c>
      <c r="G292">
        <f t="shared" si="17"/>
        <v>6</v>
      </c>
      <c r="H292">
        <f t="shared" ca="1" si="18"/>
        <v>0</v>
      </c>
      <c r="I292">
        <f t="shared" ca="1" si="19"/>
        <v>0</v>
      </c>
      <c r="J292" t="str">
        <f ca="1">IF(OR(H292=0,H292=""),"",SUM(I$1:I292))</f>
        <v/>
      </c>
      <c r="K292" t="str">
        <f ca="1">IF(OR(H292=0,H292=""),"",VLOOKUP(H292,База!$A:$I,2,0))</f>
        <v/>
      </c>
      <c r="L292" t="str">
        <f ca="1">IF(K292="","",VLOOKUP(INDIRECT(ADDRESS(F292,IF(Турнир!$B$2&lt;&gt;"С",1,3),,,"Регистрация")),C:E,3,0))</f>
        <v/>
      </c>
    </row>
    <row r="293" spans="5:12" x14ac:dyDescent="0.25">
      <c r="E293" t="str">
        <f>IF(C293="","",Турнир!$A$2&amp;TEXT(B293,"000"))</f>
        <v/>
      </c>
      <c r="F293">
        <f t="shared" si="16"/>
        <v>75</v>
      </c>
      <c r="G293">
        <f t="shared" si="17"/>
        <v>3</v>
      </c>
      <c r="H293">
        <f t="shared" ca="1" si="18"/>
        <v>0</v>
      </c>
      <c r="I293">
        <f t="shared" ca="1" si="19"/>
        <v>0</v>
      </c>
      <c r="J293" t="str">
        <f ca="1">IF(OR(H293=0,H293=""),"",SUM(I$1:I293))</f>
        <v/>
      </c>
      <c r="K293" t="str">
        <f ca="1">IF(OR(H293=0,H293=""),"",VLOOKUP(H293,База!$A:$I,2,0))</f>
        <v/>
      </c>
      <c r="L293" t="str">
        <f ca="1">IF(K293="","",VLOOKUP(INDIRECT(ADDRESS(F293,IF(Турнир!$B$2&lt;&gt;"С",1,3),,,"Регистрация")),C:E,3,0))</f>
        <v/>
      </c>
    </row>
    <row r="294" spans="5:12" x14ac:dyDescent="0.25">
      <c r="E294" t="str">
        <f>IF(C294="","",Турнир!$A$2&amp;TEXT(B294,"000"))</f>
        <v/>
      </c>
      <c r="F294">
        <f t="shared" si="16"/>
        <v>75</v>
      </c>
      <c r="G294">
        <f t="shared" si="17"/>
        <v>4</v>
      </c>
      <c r="H294">
        <f t="shared" ca="1" si="18"/>
        <v>0</v>
      </c>
      <c r="I294">
        <f t="shared" ca="1" si="19"/>
        <v>0</v>
      </c>
      <c r="J294" t="str">
        <f ca="1">IF(OR(H294=0,H294=""),"",SUM(I$1:I294))</f>
        <v/>
      </c>
      <c r="K294" t="str">
        <f ca="1">IF(OR(H294=0,H294=""),"",VLOOKUP(H294,База!$A:$I,2,0))</f>
        <v/>
      </c>
      <c r="L294" t="str">
        <f ca="1">IF(K294="","",VLOOKUP(INDIRECT(ADDRESS(F294,IF(Турнир!$B$2&lt;&gt;"С",1,3),,,"Регистрация")),C:E,3,0))</f>
        <v/>
      </c>
    </row>
    <row r="295" spans="5:12" x14ac:dyDescent="0.25">
      <c r="E295" t="str">
        <f>IF(C295="","",Турнир!$A$2&amp;TEXT(B295,"000"))</f>
        <v/>
      </c>
      <c r="F295">
        <f t="shared" si="16"/>
        <v>75</v>
      </c>
      <c r="G295">
        <f t="shared" si="17"/>
        <v>5</v>
      </c>
      <c r="H295">
        <f t="shared" ca="1" si="18"/>
        <v>0</v>
      </c>
      <c r="I295">
        <f t="shared" ca="1" si="19"/>
        <v>0</v>
      </c>
      <c r="J295" t="str">
        <f ca="1">IF(OR(H295=0,H295=""),"",SUM(I$1:I295))</f>
        <v/>
      </c>
      <c r="K295" t="str">
        <f ca="1">IF(OR(H295=0,H295=""),"",VLOOKUP(H295,База!$A:$I,2,0))</f>
        <v/>
      </c>
      <c r="L295" t="str">
        <f ca="1">IF(K295="","",VLOOKUP(INDIRECT(ADDRESS(F295,IF(Турнир!$B$2&lt;&gt;"С",1,3),,,"Регистрация")),C:E,3,0))</f>
        <v/>
      </c>
    </row>
    <row r="296" spans="5:12" x14ac:dyDescent="0.25">
      <c r="E296" t="str">
        <f>IF(C296="","",Турнир!$A$2&amp;TEXT(B296,"000"))</f>
        <v/>
      </c>
      <c r="F296">
        <f t="shared" si="16"/>
        <v>75</v>
      </c>
      <c r="G296">
        <f t="shared" si="17"/>
        <v>6</v>
      </c>
      <c r="H296">
        <f t="shared" ca="1" si="18"/>
        <v>0</v>
      </c>
      <c r="I296">
        <f t="shared" ca="1" si="19"/>
        <v>0</v>
      </c>
      <c r="J296" t="str">
        <f ca="1">IF(OR(H296=0,H296=""),"",SUM(I$1:I296))</f>
        <v/>
      </c>
      <c r="K296" t="str">
        <f ca="1">IF(OR(H296=0,H296=""),"",VLOOKUP(H296,База!$A:$I,2,0))</f>
        <v/>
      </c>
      <c r="L296" t="str">
        <f ca="1">IF(K296="","",VLOOKUP(INDIRECT(ADDRESS(F296,IF(Турнир!$B$2&lt;&gt;"С",1,3),,,"Регистрация")),C:E,3,0))</f>
        <v/>
      </c>
    </row>
    <row r="297" spans="5:12" x14ac:dyDescent="0.25">
      <c r="E297" t="str">
        <f>IF(C297="","",Турнир!$A$2&amp;TEXT(B297,"000"))</f>
        <v/>
      </c>
      <c r="F297">
        <f t="shared" si="16"/>
        <v>76</v>
      </c>
      <c r="G297">
        <f t="shared" si="17"/>
        <v>3</v>
      </c>
      <c r="H297">
        <f t="shared" ca="1" si="18"/>
        <v>0</v>
      </c>
      <c r="I297">
        <f t="shared" ca="1" si="19"/>
        <v>0</v>
      </c>
      <c r="J297" t="str">
        <f ca="1">IF(OR(H297=0,H297=""),"",SUM(I$1:I297))</f>
        <v/>
      </c>
      <c r="K297" t="str">
        <f ca="1">IF(OR(H297=0,H297=""),"",VLOOKUP(H297,База!$A:$I,2,0))</f>
        <v/>
      </c>
      <c r="L297" t="str">
        <f ca="1">IF(K297="","",VLOOKUP(INDIRECT(ADDRESS(F297,IF(Турнир!$B$2&lt;&gt;"С",1,3),,,"Регистрация")),C:E,3,0))</f>
        <v/>
      </c>
    </row>
    <row r="298" spans="5:12" x14ac:dyDescent="0.25">
      <c r="E298" t="str">
        <f>IF(C298="","",Турнир!$A$2&amp;TEXT(B298,"000"))</f>
        <v/>
      </c>
      <c r="F298">
        <f t="shared" si="16"/>
        <v>76</v>
      </c>
      <c r="G298">
        <f t="shared" si="17"/>
        <v>4</v>
      </c>
      <c r="H298">
        <f t="shared" ca="1" si="18"/>
        <v>0</v>
      </c>
      <c r="I298">
        <f t="shared" ca="1" si="19"/>
        <v>0</v>
      </c>
      <c r="J298" t="str">
        <f ca="1">IF(OR(H298=0,H298=""),"",SUM(I$1:I298))</f>
        <v/>
      </c>
      <c r="K298" t="str">
        <f ca="1">IF(OR(H298=0,H298=""),"",VLOOKUP(H298,База!$A:$I,2,0))</f>
        <v/>
      </c>
      <c r="L298" t="str">
        <f ca="1">IF(K298="","",VLOOKUP(INDIRECT(ADDRESS(F298,IF(Турнир!$B$2&lt;&gt;"С",1,3),,,"Регистрация")),C:E,3,0))</f>
        <v/>
      </c>
    </row>
    <row r="299" spans="5:12" x14ac:dyDescent="0.25">
      <c r="E299" t="str">
        <f>IF(C299="","",Турнир!$A$2&amp;TEXT(B299,"000"))</f>
        <v/>
      </c>
      <c r="F299">
        <f t="shared" si="16"/>
        <v>76</v>
      </c>
      <c r="G299">
        <f t="shared" si="17"/>
        <v>5</v>
      </c>
      <c r="H299">
        <f t="shared" ca="1" si="18"/>
        <v>0</v>
      </c>
      <c r="I299">
        <f t="shared" ca="1" si="19"/>
        <v>0</v>
      </c>
      <c r="J299" t="str">
        <f ca="1">IF(OR(H299=0,H299=""),"",SUM(I$1:I299))</f>
        <v/>
      </c>
      <c r="K299" t="str">
        <f ca="1">IF(OR(H299=0,H299=""),"",VLOOKUP(H299,База!$A:$I,2,0))</f>
        <v/>
      </c>
      <c r="L299" t="str">
        <f ca="1">IF(K299="","",VLOOKUP(INDIRECT(ADDRESS(F299,IF(Турнир!$B$2&lt;&gt;"С",1,3),,,"Регистрация")),C:E,3,0))</f>
        <v/>
      </c>
    </row>
    <row r="300" spans="5:12" x14ac:dyDescent="0.25">
      <c r="E300" t="str">
        <f>IF(C300="","",Турнир!$A$2&amp;TEXT(B300,"000"))</f>
        <v/>
      </c>
      <c r="F300">
        <f t="shared" si="16"/>
        <v>76</v>
      </c>
      <c r="G300">
        <f t="shared" si="17"/>
        <v>6</v>
      </c>
      <c r="H300">
        <f t="shared" ca="1" si="18"/>
        <v>0</v>
      </c>
      <c r="I300">
        <f t="shared" ca="1" si="19"/>
        <v>0</v>
      </c>
      <c r="J300" t="str">
        <f ca="1">IF(OR(H300=0,H300=""),"",SUM(I$1:I300))</f>
        <v/>
      </c>
      <c r="K300" t="str">
        <f ca="1">IF(OR(H300=0,H300=""),"",VLOOKUP(H300,База!$A:$I,2,0))</f>
        <v/>
      </c>
      <c r="L300" t="str">
        <f ca="1">IF(K300="","",VLOOKUP(INDIRECT(ADDRESS(F300,IF(Турнир!$B$2&lt;&gt;"С",1,3),,,"Регистрация")),C:E,3,0))</f>
        <v/>
      </c>
    </row>
    <row r="301" spans="5:12" x14ac:dyDescent="0.25">
      <c r="E301" t="str">
        <f>IF(C301="","",Турнир!$A$2&amp;TEXT(B301,"000"))</f>
        <v/>
      </c>
      <c r="F301">
        <f t="shared" si="16"/>
        <v>77</v>
      </c>
      <c r="G301">
        <f t="shared" si="17"/>
        <v>3</v>
      </c>
      <c r="H301">
        <f t="shared" ca="1" si="18"/>
        <v>0</v>
      </c>
      <c r="I301">
        <f t="shared" ca="1" si="19"/>
        <v>0</v>
      </c>
      <c r="J301" t="str">
        <f ca="1">IF(OR(H301=0,H301=""),"",SUM(I$1:I301))</f>
        <v/>
      </c>
      <c r="K301" t="str">
        <f ca="1">IF(OR(H301=0,H301=""),"",VLOOKUP(H301,База!$A:$I,2,0))</f>
        <v/>
      </c>
      <c r="L301" t="str">
        <f ca="1">IF(K301="","",VLOOKUP(INDIRECT(ADDRESS(F301,IF(Турнир!$B$2&lt;&gt;"С",1,3),,,"Регистрация")),C:E,3,0))</f>
        <v/>
      </c>
    </row>
    <row r="302" spans="5:12" x14ac:dyDescent="0.25">
      <c r="E302" t="str">
        <f>IF(C302="","",Турнир!$A$2&amp;TEXT(B302,"000"))</f>
        <v/>
      </c>
      <c r="F302">
        <f t="shared" si="16"/>
        <v>77</v>
      </c>
      <c r="G302">
        <f t="shared" si="17"/>
        <v>4</v>
      </c>
      <c r="H302">
        <f t="shared" ca="1" si="18"/>
        <v>0</v>
      </c>
      <c r="I302">
        <f t="shared" ca="1" si="19"/>
        <v>0</v>
      </c>
      <c r="J302" t="str">
        <f ca="1">IF(OR(H302=0,H302=""),"",SUM(I$1:I302))</f>
        <v/>
      </c>
      <c r="K302" t="str">
        <f ca="1">IF(OR(H302=0,H302=""),"",VLOOKUP(H302,База!$A:$I,2,0))</f>
        <v/>
      </c>
      <c r="L302" t="str">
        <f ca="1">IF(K302="","",VLOOKUP(INDIRECT(ADDRESS(F302,IF(Турнир!$B$2&lt;&gt;"С",1,3),,,"Регистрация")),C:E,3,0))</f>
        <v/>
      </c>
    </row>
    <row r="303" spans="5:12" x14ac:dyDescent="0.25">
      <c r="E303" t="str">
        <f>IF(C303="","",Турнир!$A$2&amp;TEXT(B303,"000"))</f>
        <v/>
      </c>
      <c r="F303">
        <f t="shared" si="16"/>
        <v>77</v>
      </c>
      <c r="G303">
        <f t="shared" si="17"/>
        <v>5</v>
      </c>
      <c r="H303">
        <f t="shared" ca="1" si="18"/>
        <v>0</v>
      </c>
      <c r="I303">
        <f t="shared" ca="1" si="19"/>
        <v>0</v>
      </c>
      <c r="J303" t="str">
        <f ca="1">IF(OR(H303=0,H303=""),"",SUM(I$1:I303))</f>
        <v/>
      </c>
      <c r="K303" t="str">
        <f ca="1">IF(OR(H303=0,H303=""),"",VLOOKUP(H303,База!$A:$I,2,0))</f>
        <v/>
      </c>
      <c r="L303" t="str">
        <f ca="1">IF(K303="","",VLOOKUP(INDIRECT(ADDRESS(F303,IF(Турнир!$B$2&lt;&gt;"С",1,3),,,"Регистрация")),C:E,3,0))</f>
        <v/>
      </c>
    </row>
    <row r="304" spans="5:12" x14ac:dyDescent="0.25">
      <c r="E304" t="str">
        <f>IF(C304="","",Турнир!$A$2&amp;TEXT(B304,"000"))</f>
        <v/>
      </c>
      <c r="F304">
        <f t="shared" si="16"/>
        <v>77</v>
      </c>
      <c r="G304">
        <f t="shared" si="17"/>
        <v>6</v>
      </c>
      <c r="H304">
        <f t="shared" ca="1" si="18"/>
        <v>0</v>
      </c>
      <c r="I304">
        <f t="shared" ca="1" si="19"/>
        <v>0</v>
      </c>
      <c r="J304" t="str">
        <f ca="1">IF(OR(H304=0,H304=""),"",SUM(I$1:I304))</f>
        <v/>
      </c>
      <c r="K304" t="str">
        <f ca="1">IF(OR(H304=0,H304=""),"",VLOOKUP(H304,База!$A:$I,2,0))</f>
        <v/>
      </c>
      <c r="L304" t="str">
        <f ca="1">IF(K304="","",VLOOKUP(INDIRECT(ADDRESS(F304,IF(Турнир!$B$2&lt;&gt;"С",1,3),,,"Регистрация")),C:E,3,0))</f>
        <v/>
      </c>
    </row>
    <row r="305" spans="5:12" x14ac:dyDescent="0.25">
      <c r="E305" t="str">
        <f>IF(C305="","",Турнир!$A$2&amp;TEXT(B305,"000"))</f>
        <v/>
      </c>
      <c r="F305">
        <f t="shared" si="16"/>
        <v>78</v>
      </c>
      <c r="G305">
        <f t="shared" si="17"/>
        <v>3</v>
      </c>
      <c r="H305">
        <f t="shared" ca="1" si="18"/>
        <v>0</v>
      </c>
      <c r="I305">
        <f t="shared" ca="1" si="19"/>
        <v>0</v>
      </c>
      <c r="J305" t="str">
        <f ca="1">IF(OR(H305=0,H305=""),"",SUM(I$1:I305))</f>
        <v/>
      </c>
      <c r="K305" t="str">
        <f ca="1">IF(OR(H305=0,H305=""),"",VLOOKUP(H305,База!$A:$I,2,0))</f>
        <v/>
      </c>
      <c r="L305" t="str">
        <f ca="1">IF(K305="","",VLOOKUP(INDIRECT(ADDRESS(F305,IF(Турнир!$B$2&lt;&gt;"С",1,3),,,"Регистрация")),C:E,3,0))</f>
        <v/>
      </c>
    </row>
    <row r="306" spans="5:12" x14ac:dyDescent="0.25">
      <c r="E306" t="str">
        <f>IF(C306="","",Турнир!$A$2&amp;TEXT(B306,"000"))</f>
        <v/>
      </c>
      <c r="F306">
        <f t="shared" si="16"/>
        <v>78</v>
      </c>
      <c r="G306">
        <f t="shared" si="17"/>
        <v>4</v>
      </c>
      <c r="H306">
        <f t="shared" ca="1" si="18"/>
        <v>0</v>
      </c>
      <c r="I306">
        <f t="shared" ca="1" si="19"/>
        <v>0</v>
      </c>
      <c r="J306" t="str">
        <f ca="1">IF(OR(H306=0,H306=""),"",SUM(I$1:I306))</f>
        <v/>
      </c>
      <c r="K306" t="str">
        <f ca="1">IF(OR(H306=0,H306=""),"",VLOOKUP(H306,База!$A:$I,2,0))</f>
        <v/>
      </c>
      <c r="L306" t="str">
        <f ca="1">IF(K306="","",VLOOKUP(INDIRECT(ADDRESS(F306,IF(Турнир!$B$2&lt;&gt;"С",1,3),,,"Регистрация")),C:E,3,0))</f>
        <v/>
      </c>
    </row>
    <row r="307" spans="5:12" x14ac:dyDescent="0.25">
      <c r="E307" t="str">
        <f>IF(C307="","",Турнир!$A$2&amp;TEXT(B307,"000"))</f>
        <v/>
      </c>
      <c r="F307">
        <f t="shared" si="16"/>
        <v>78</v>
      </c>
      <c r="G307">
        <f t="shared" si="17"/>
        <v>5</v>
      </c>
      <c r="H307">
        <f t="shared" ca="1" si="18"/>
        <v>0</v>
      </c>
      <c r="I307">
        <f t="shared" ca="1" si="19"/>
        <v>0</v>
      </c>
      <c r="J307" t="str">
        <f ca="1">IF(OR(H307=0,H307=""),"",SUM(I$1:I307))</f>
        <v/>
      </c>
      <c r="K307" t="str">
        <f ca="1">IF(OR(H307=0,H307=""),"",VLOOKUP(H307,База!$A:$I,2,0))</f>
        <v/>
      </c>
      <c r="L307" t="str">
        <f ca="1">IF(K307="","",VLOOKUP(INDIRECT(ADDRESS(F307,IF(Турнир!$B$2&lt;&gt;"С",1,3),,,"Регистрация")),C:E,3,0))</f>
        <v/>
      </c>
    </row>
    <row r="308" spans="5:12" x14ac:dyDescent="0.25">
      <c r="E308" t="str">
        <f>IF(C308="","",Турнир!$A$2&amp;TEXT(B308,"000"))</f>
        <v/>
      </c>
      <c r="F308">
        <f t="shared" si="16"/>
        <v>78</v>
      </c>
      <c r="G308">
        <f t="shared" si="17"/>
        <v>6</v>
      </c>
      <c r="H308">
        <f t="shared" ca="1" si="18"/>
        <v>0</v>
      </c>
      <c r="I308">
        <f t="shared" ca="1" si="19"/>
        <v>0</v>
      </c>
      <c r="J308" t="str">
        <f ca="1">IF(OR(H308=0,H308=""),"",SUM(I$1:I308))</f>
        <v/>
      </c>
      <c r="K308" t="str">
        <f ca="1">IF(OR(H308=0,H308=""),"",VLOOKUP(H308,База!$A:$I,2,0))</f>
        <v/>
      </c>
      <c r="L308" t="str">
        <f ca="1">IF(K308="","",VLOOKUP(INDIRECT(ADDRESS(F308,IF(Турнир!$B$2&lt;&gt;"С",1,3),,,"Регистрация")),C:E,3,0))</f>
        <v/>
      </c>
    </row>
    <row r="309" spans="5:12" x14ac:dyDescent="0.25">
      <c r="E309" t="str">
        <f>IF(C309="","",Турнир!$A$2&amp;TEXT(B309,"000"))</f>
        <v/>
      </c>
      <c r="F309">
        <f t="shared" si="16"/>
        <v>79</v>
      </c>
      <c r="G309">
        <f t="shared" si="17"/>
        <v>3</v>
      </c>
      <c r="H309">
        <f t="shared" ca="1" si="18"/>
        <v>0</v>
      </c>
      <c r="I309">
        <f t="shared" ca="1" si="19"/>
        <v>0</v>
      </c>
      <c r="J309" t="str">
        <f ca="1">IF(OR(H309=0,H309=""),"",SUM(I$1:I309))</f>
        <v/>
      </c>
      <c r="K309" t="str">
        <f ca="1">IF(OR(H309=0,H309=""),"",VLOOKUP(H309,База!$A:$I,2,0))</f>
        <v/>
      </c>
      <c r="L309" t="str">
        <f ca="1">IF(K309="","",VLOOKUP(INDIRECT(ADDRESS(F309,IF(Турнир!$B$2&lt;&gt;"С",1,3),,,"Регистрация")),C:E,3,0))</f>
        <v/>
      </c>
    </row>
    <row r="310" spans="5:12" x14ac:dyDescent="0.25">
      <c r="E310" t="str">
        <f>IF(C310="","",Турнир!$A$2&amp;TEXT(B310,"000"))</f>
        <v/>
      </c>
      <c r="F310">
        <f t="shared" si="16"/>
        <v>79</v>
      </c>
      <c r="G310">
        <f t="shared" si="17"/>
        <v>4</v>
      </c>
      <c r="H310">
        <f t="shared" ca="1" si="18"/>
        <v>0</v>
      </c>
      <c r="I310">
        <f t="shared" ca="1" si="19"/>
        <v>0</v>
      </c>
      <c r="J310" t="str">
        <f ca="1">IF(OR(H310=0,H310=""),"",SUM(I$1:I310))</f>
        <v/>
      </c>
      <c r="K310" t="str">
        <f ca="1">IF(OR(H310=0,H310=""),"",VLOOKUP(H310,База!$A:$I,2,0))</f>
        <v/>
      </c>
      <c r="L310" t="str">
        <f ca="1">IF(K310="","",VLOOKUP(INDIRECT(ADDRESS(F310,IF(Турнир!$B$2&lt;&gt;"С",1,3),,,"Регистрация")),C:E,3,0))</f>
        <v/>
      </c>
    </row>
    <row r="311" spans="5:12" x14ac:dyDescent="0.25">
      <c r="E311" t="str">
        <f>IF(C311="","",Турнир!$A$2&amp;TEXT(B311,"000"))</f>
        <v/>
      </c>
      <c r="F311">
        <f t="shared" si="16"/>
        <v>79</v>
      </c>
      <c r="G311">
        <f t="shared" si="17"/>
        <v>5</v>
      </c>
      <c r="H311">
        <f t="shared" ca="1" si="18"/>
        <v>0</v>
      </c>
      <c r="I311">
        <f t="shared" ca="1" si="19"/>
        <v>0</v>
      </c>
      <c r="J311" t="str">
        <f ca="1">IF(OR(H311=0,H311=""),"",SUM(I$1:I311))</f>
        <v/>
      </c>
      <c r="K311" t="str">
        <f ca="1">IF(OR(H311=0,H311=""),"",VLOOKUP(H311,База!$A:$I,2,0))</f>
        <v/>
      </c>
      <c r="L311" t="str">
        <f ca="1">IF(K311="","",VLOOKUP(INDIRECT(ADDRESS(F311,IF(Турнир!$B$2&lt;&gt;"С",1,3),,,"Регистрация")),C:E,3,0))</f>
        <v/>
      </c>
    </row>
    <row r="312" spans="5:12" x14ac:dyDescent="0.25">
      <c r="E312" t="str">
        <f>IF(C312="","",Турнир!$A$2&amp;TEXT(B312,"000"))</f>
        <v/>
      </c>
      <c r="F312">
        <f t="shared" si="16"/>
        <v>79</v>
      </c>
      <c r="G312">
        <f t="shared" si="17"/>
        <v>6</v>
      </c>
      <c r="H312">
        <f t="shared" ca="1" si="18"/>
        <v>0</v>
      </c>
      <c r="I312">
        <f t="shared" ca="1" si="19"/>
        <v>0</v>
      </c>
      <c r="J312" t="str">
        <f ca="1">IF(OR(H312=0,H312=""),"",SUM(I$1:I312))</f>
        <v/>
      </c>
      <c r="K312" t="str">
        <f ca="1">IF(OR(H312=0,H312=""),"",VLOOKUP(H312,База!$A:$I,2,0))</f>
        <v/>
      </c>
      <c r="L312" t="str">
        <f ca="1">IF(K312="","",VLOOKUP(INDIRECT(ADDRESS(F312,IF(Турнир!$B$2&lt;&gt;"С",1,3),,,"Регистрация")),C:E,3,0))</f>
        <v/>
      </c>
    </row>
    <row r="313" spans="5:12" x14ac:dyDescent="0.25">
      <c r="E313" t="str">
        <f>IF(C313="","",Турнир!$A$2&amp;TEXT(B313,"000"))</f>
        <v/>
      </c>
      <c r="F313">
        <f t="shared" si="16"/>
        <v>80</v>
      </c>
      <c r="G313">
        <f t="shared" si="17"/>
        <v>3</v>
      </c>
      <c r="H313">
        <f t="shared" ca="1" si="18"/>
        <v>0</v>
      </c>
      <c r="I313">
        <f t="shared" ca="1" si="19"/>
        <v>0</v>
      </c>
      <c r="J313" t="str">
        <f ca="1">IF(OR(H313=0,H313=""),"",SUM(I$1:I313))</f>
        <v/>
      </c>
      <c r="K313" t="str">
        <f ca="1">IF(OR(H313=0,H313=""),"",VLOOKUP(H313,База!$A:$I,2,0))</f>
        <v/>
      </c>
      <c r="L313" t="str">
        <f ca="1">IF(K313="","",VLOOKUP(INDIRECT(ADDRESS(F313,IF(Турнир!$B$2&lt;&gt;"С",1,3),,,"Регистрация")),C:E,3,0))</f>
        <v/>
      </c>
    </row>
    <row r="314" spans="5:12" x14ac:dyDescent="0.25">
      <c r="E314" t="str">
        <f>IF(C314="","",Турнир!$A$2&amp;TEXT(B314,"000"))</f>
        <v/>
      </c>
      <c r="F314">
        <f t="shared" si="16"/>
        <v>80</v>
      </c>
      <c r="G314">
        <f t="shared" si="17"/>
        <v>4</v>
      </c>
      <c r="H314">
        <f t="shared" ca="1" si="18"/>
        <v>0</v>
      </c>
      <c r="I314">
        <f t="shared" ca="1" si="19"/>
        <v>0</v>
      </c>
      <c r="J314" t="str">
        <f ca="1">IF(OR(H314=0,H314=""),"",SUM(I$1:I314))</f>
        <v/>
      </c>
      <c r="K314" t="str">
        <f ca="1">IF(OR(H314=0,H314=""),"",VLOOKUP(H314,База!$A:$I,2,0))</f>
        <v/>
      </c>
      <c r="L314" t="str">
        <f ca="1">IF(K314="","",VLOOKUP(INDIRECT(ADDRESS(F314,IF(Турнир!$B$2&lt;&gt;"С",1,3),,,"Регистрация")),C:E,3,0))</f>
        <v/>
      </c>
    </row>
    <row r="315" spans="5:12" x14ac:dyDescent="0.25">
      <c r="E315" t="str">
        <f>IF(C315="","",Турнир!$A$2&amp;TEXT(B315,"000"))</f>
        <v/>
      </c>
      <c r="F315">
        <f t="shared" si="16"/>
        <v>80</v>
      </c>
      <c r="G315">
        <f t="shared" si="17"/>
        <v>5</v>
      </c>
      <c r="H315">
        <f t="shared" ca="1" si="18"/>
        <v>0</v>
      </c>
      <c r="I315">
        <f t="shared" ca="1" si="19"/>
        <v>0</v>
      </c>
      <c r="J315" t="str">
        <f ca="1">IF(OR(H315=0,H315=""),"",SUM(I$1:I315))</f>
        <v/>
      </c>
      <c r="K315" t="str">
        <f ca="1">IF(OR(H315=0,H315=""),"",VLOOKUP(H315,База!$A:$I,2,0))</f>
        <v/>
      </c>
      <c r="L315" t="str">
        <f ca="1">IF(K315="","",VLOOKUP(INDIRECT(ADDRESS(F315,IF(Турнир!$B$2&lt;&gt;"С",1,3),,,"Регистрация")),C:E,3,0))</f>
        <v/>
      </c>
    </row>
    <row r="316" spans="5:12" x14ac:dyDescent="0.25">
      <c r="E316" t="str">
        <f>IF(C316="","",Турнир!$A$2&amp;TEXT(B316,"000"))</f>
        <v/>
      </c>
      <c r="F316">
        <f t="shared" si="16"/>
        <v>80</v>
      </c>
      <c r="G316">
        <f t="shared" si="17"/>
        <v>6</v>
      </c>
      <c r="H316">
        <f t="shared" ca="1" si="18"/>
        <v>0</v>
      </c>
      <c r="I316">
        <f t="shared" ca="1" si="19"/>
        <v>0</v>
      </c>
      <c r="J316" t="str">
        <f ca="1">IF(OR(H316=0,H316=""),"",SUM(I$1:I316))</f>
        <v/>
      </c>
      <c r="K316" t="str">
        <f ca="1">IF(OR(H316=0,H316=""),"",VLOOKUP(H316,База!$A:$I,2,0))</f>
        <v/>
      </c>
      <c r="L316" t="str">
        <f ca="1">IF(K316="","",VLOOKUP(INDIRECT(ADDRESS(F316,IF(Турнир!$B$2&lt;&gt;"С",1,3),,,"Регистрация")),C:E,3,0))</f>
        <v/>
      </c>
    </row>
    <row r="317" spans="5:12" x14ac:dyDescent="0.25">
      <c r="E317" t="str">
        <f>IF(C317="","",Турнир!$A$2&amp;TEXT(B317,"000"))</f>
        <v/>
      </c>
      <c r="F317">
        <f t="shared" si="16"/>
        <v>81</v>
      </c>
      <c r="G317">
        <f t="shared" si="17"/>
        <v>3</v>
      </c>
      <c r="H317">
        <f t="shared" ca="1" si="18"/>
        <v>0</v>
      </c>
      <c r="I317">
        <f t="shared" ca="1" si="19"/>
        <v>0</v>
      </c>
      <c r="J317" t="str">
        <f ca="1">IF(OR(H317=0,H317=""),"",SUM(I$1:I317))</f>
        <v/>
      </c>
      <c r="K317" t="str">
        <f ca="1">IF(OR(H317=0,H317=""),"",VLOOKUP(H317,База!$A:$I,2,0))</f>
        <v/>
      </c>
      <c r="L317" t="str">
        <f ca="1">IF(K317="","",VLOOKUP(INDIRECT(ADDRESS(F317,IF(Турнир!$B$2&lt;&gt;"С",1,3),,,"Регистрация")),C:E,3,0))</f>
        <v/>
      </c>
    </row>
    <row r="318" spans="5:12" x14ac:dyDescent="0.25">
      <c r="E318" t="str">
        <f>IF(C318="","",Турнир!$A$2&amp;TEXT(B318,"000"))</f>
        <v/>
      </c>
      <c r="F318">
        <f t="shared" si="16"/>
        <v>81</v>
      </c>
      <c r="G318">
        <f t="shared" si="17"/>
        <v>4</v>
      </c>
      <c r="H318">
        <f t="shared" ca="1" si="18"/>
        <v>0</v>
      </c>
      <c r="I318">
        <f t="shared" ca="1" si="19"/>
        <v>0</v>
      </c>
      <c r="J318" t="str">
        <f ca="1">IF(OR(H318=0,H318=""),"",SUM(I$1:I318))</f>
        <v/>
      </c>
      <c r="K318" t="str">
        <f ca="1">IF(OR(H318=0,H318=""),"",VLOOKUP(H318,База!$A:$I,2,0))</f>
        <v/>
      </c>
      <c r="L318" t="str">
        <f ca="1">IF(K318="","",VLOOKUP(INDIRECT(ADDRESS(F318,IF(Турнир!$B$2&lt;&gt;"С",1,3),,,"Регистрация")),C:E,3,0))</f>
        <v/>
      </c>
    </row>
    <row r="319" spans="5:12" x14ac:dyDescent="0.25">
      <c r="E319" t="str">
        <f>IF(C319="","",Турнир!$A$2&amp;TEXT(B319,"000"))</f>
        <v/>
      </c>
      <c r="F319">
        <f t="shared" si="16"/>
        <v>81</v>
      </c>
      <c r="G319">
        <f t="shared" si="17"/>
        <v>5</v>
      </c>
      <c r="H319">
        <f t="shared" ca="1" si="18"/>
        <v>0</v>
      </c>
      <c r="I319">
        <f t="shared" ca="1" si="19"/>
        <v>0</v>
      </c>
      <c r="J319" t="str">
        <f ca="1">IF(OR(H319=0,H319=""),"",SUM(I$1:I319))</f>
        <v/>
      </c>
      <c r="K319" t="str">
        <f ca="1">IF(OR(H319=0,H319=""),"",VLOOKUP(H319,База!$A:$I,2,0))</f>
        <v/>
      </c>
      <c r="L319" t="str">
        <f ca="1">IF(K319="","",VLOOKUP(INDIRECT(ADDRESS(F319,IF(Турнир!$B$2&lt;&gt;"С",1,3),,,"Регистрация")),C:E,3,0))</f>
        <v/>
      </c>
    </row>
    <row r="320" spans="5:12" x14ac:dyDescent="0.25">
      <c r="E320" t="str">
        <f>IF(C320="","",Турнир!$A$2&amp;TEXT(B320,"000"))</f>
        <v/>
      </c>
      <c r="F320">
        <f t="shared" si="16"/>
        <v>81</v>
      </c>
      <c r="G320">
        <f t="shared" si="17"/>
        <v>6</v>
      </c>
      <c r="H320">
        <f t="shared" ca="1" si="18"/>
        <v>0</v>
      </c>
      <c r="I320">
        <f t="shared" ca="1" si="19"/>
        <v>0</v>
      </c>
      <c r="J320" t="str">
        <f ca="1">IF(OR(H320=0,H320=""),"",SUM(I$1:I320))</f>
        <v/>
      </c>
      <c r="K320" t="str">
        <f ca="1">IF(OR(H320=0,H320=""),"",VLOOKUP(H320,База!$A:$I,2,0))</f>
        <v/>
      </c>
      <c r="L320" t="str">
        <f ca="1">IF(K320="","",VLOOKUP(INDIRECT(ADDRESS(F320,IF(Турнир!$B$2&lt;&gt;"С",1,3),,,"Регистрация")),C:E,3,0))</f>
        <v/>
      </c>
    </row>
    <row r="321" spans="5:12" x14ac:dyDescent="0.25">
      <c r="E321" t="str">
        <f>IF(C321="","",Турнир!$A$2&amp;TEXT(B321,"000"))</f>
        <v/>
      </c>
      <c r="F321">
        <f t="shared" si="16"/>
        <v>82</v>
      </c>
      <c r="G321">
        <f t="shared" si="17"/>
        <v>3</v>
      </c>
      <c r="H321">
        <f t="shared" ca="1" si="18"/>
        <v>0</v>
      </c>
      <c r="I321">
        <f t="shared" ca="1" si="19"/>
        <v>0</v>
      </c>
      <c r="J321" t="str">
        <f ca="1">IF(OR(H321=0,H321=""),"",SUM(I$1:I321))</f>
        <v/>
      </c>
      <c r="K321" t="str">
        <f ca="1">IF(OR(H321=0,H321=""),"",VLOOKUP(H321,База!$A:$I,2,0))</f>
        <v/>
      </c>
      <c r="L321" t="str">
        <f ca="1">IF(K321="","",VLOOKUP(INDIRECT(ADDRESS(F321,IF(Турнир!$B$2&lt;&gt;"С",1,3),,,"Регистрация")),C:E,3,0))</f>
        <v/>
      </c>
    </row>
    <row r="322" spans="5:12" x14ac:dyDescent="0.25">
      <c r="E322" t="str">
        <f>IF(C322="","",Турнир!$A$2&amp;TEXT(B322,"000"))</f>
        <v/>
      </c>
      <c r="F322">
        <f t="shared" ref="F322:F385" si="20">QUOTIENT(ROW()+7,4)</f>
        <v>82</v>
      </c>
      <c r="G322">
        <f t="shared" ref="G322:G385" si="21">MOD(ROW()-1,4)+3</f>
        <v>4</v>
      </c>
      <c r="H322">
        <f t="shared" ref="H322:H385" ca="1" si="22">INDIRECT(ADDRESS(F322,G322,,,"Регистрация"))</f>
        <v>0</v>
      </c>
      <c r="I322">
        <f t="shared" ref="I322:I385" ca="1" si="23">IF(OR(H322=0,H322=""),0,1)</f>
        <v>0</v>
      </c>
      <c r="J322" t="str">
        <f ca="1">IF(OR(H322=0,H322=""),"",SUM(I$1:I322))</f>
        <v/>
      </c>
      <c r="K322" t="str">
        <f ca="1">IF(OR(H322=0,H322=""),"",VLOOKUP(H322,База!$A:$I,2,0))</f>
        <v/>
      </c>
      <c r="L322" t="str">
        <f ca="1">IF(K322="","",VLOOKUP(INDIRECT(ADDRESS(F322,IF(Турнир!$B$2&lt;&gt;"С",1,3),,,"Регистрация")),C:E,3,0))</f>
        <v/>
      </c>
    </row>
    <row r="323" spans="5:12" x14ac:dyDescent="0.25">
      <c r="E323" t="str">
        <f>IF(C323="","",Турнир!$A$2&amp;TEXT(B323,"000"))</f>
        <v/>
      </c>
      <c r="F323">
        <f t="shared" si="20"/>
        <v>82</v>
      </c>
      <c r="G323">
        <f t="shared" si="21"/>
        <v>5</v>
      </c>
      <c r="H323">
        <f t="shared" ca="1" si="22"/>
        <v>0</v>
      </c>
      <c r="I323">
        <f t="shared" ca="1" si="23"/>
        <v>0</v>
      </c>
      <c r="J323" t="str">
        <f ca="1">IF(OR(H323=0,H323=""),"",SUM(I$1:I323))</f>
        <v/>
      </c>
      <c r="K323" t="str">
        <f ca="1">IF(OR(H323=0,H323=""),"",VLOOKUP(H323,База!$A:$I,2,0))</f>
        <v/>
      </c>
      <c r="L323" t="str">
        <f ca="1">IF(K323="","",VLOOKUP(INDIRECT(ADDRESS(F323,IF(Турнир!$B$2&lt;&gt;"С",1,3),,,"Регистрация")),C:E,3,0))</f>
        <v/>
      </c>
    </row>
    <row r="324" spans="5:12" x14ac:dyDescent="0.25">
      <c r="E324" t="str">
        <f>IF(C324="","",Турнир!$A$2&amp;TEXT(B324,"000"))</f>
        <v/>
      </c>
      <c r="F324">
        <f t="shared" si="20"/>
        <v>82</v>
      </c>
      <c r="G324">
        <f t="shared" si="21"/>
        <v>6</v>
      </c>
      <c r="H324">
        <f t="shared" ca="1" si="22"/>
        <v>0</v>
      </c>
      <c r="I324">
        <f t="shared" ca="1" si="23"/>
        <v>0</v>
      </c>
      <c r="J324" t="str">
        <f ca="1">IF(OR(H324=0,H324=""),"",SUM(I$1:I324))</f>
        <v/>
      </c>
      <c r="K324" t="str">
        <f ca="1">IF(OR(H324=0,H324=""),"",VLOOKUP(H324,База!$A:$I,2,0))</f>
        <v/>
      </c>
      <c r="L324" t="str">
        <f ca="1">IF(K324="","",VLOOKUP(INDIRECT(ADDRESS(F324,IF(Турнир!$B$2&lt;&gt;"С",1,3),,,"Регистрация")),C:E,3,0))</f>
        <v/>
      </c>
    </row>
    <row r="325" spans="5:12" x14ac:dyDescent="0.25">
      <c r="E325" t="str">
        <f>IF(C325="","",Турнир!$A$2&amp;TEXT(B325,"000"))</f>
        <v/>
      </c>
      <c r="F325">
        <f t="shared" si="20"/>
        <v>83</v>
      </c>
      <c r="G325">
        <f t="shared" si="21"/>
        <v>3</v>
      </c>
      <c r="H325">
        <f t="shared" ca="1" si="22"/>
        <v>0</v>
      </c>
      <c r="I325">
        <f t="shared" ca="1" si="23"/>
        <v>0</v>
      </c>
      <c r="J325" t="str">
        <f ca="1">IF(OR(H325=0,H325=""),"",SUM(I$1:I325))</f>
        <v/>
      </c>
      <c r="K325" t="str">
        <f ca="1">IF(OR(H325=0,H325=""),"",VLOOKUP(H325,База!$A:$I,2,0))</f>
        <v/>
      </c>
      <c r="L325" t="str">
        <f ca="1">IF(K325="","",VLOOKUP(INDIRECT(ADDRESS(F325,IF(Турнир!$B$2&lt;&gt;"С",1,3),,,"Регистрация")),C:E,3,0))</f>
        <v/>
      </c>
    </row>
    <row r="326" spans="5:12" x14ac:dyDescent="0.25">
      <c r="E326" t="str">
        <f>IF(C326="","",Турнир!$A$2&amp;TEXT(B326,"000"))</f>
        <v/>
      </c>
      <c r="F326">
        <f t="shared" si="20"/>
        <v>83</v>
      </c>
      <c r="G326">
        <f t="shared" si="21"/>
        <v>4</v>
      </c>
      <c r="H326">
        <f t="shared" ca="1" si="22"/>
        <v>0</v>
      </c>
      <c r="I326">
        <f t="shared" ca="1" si="23"/>
        <v>0</v>
      </c>
      <c r="J326" t="str">
        <f ca="1">IF(OR(H326=0,H326=""),"",SUM(I$1:I326))</f>
        <v/>
      </c>
      <c r="K326" t="str">
        <f ca="1">IF(OR(H326=0,H326=""),"",VLOOKUP(H326,База!$A:$I,2,0))</f>
        <v/>
      </c>
      <c r="L326" t="str">
        <f ca="1">IF(K326="","",VLOOKUP(INDIRECT(ADDRESS(F326,IF(Турнир!$B$2&lt;&gt;"С",1,3),,,"Регистрация")),C:E,3,0))</f>
        <v/>
      </c>
    </row>
    <row r="327" spans="5:12" x14ac:dyDescent="0.25">
      <c r="E327" t="str">
        <f>IF(C327="","",Турнир!$A$2&amp;TEXT(B327,"000"))</f>
        <v/>
      </c>
      <c r="F327">
        <f t="shared" si="20"/>
        <v>83</v>
      </c>
      <c r="G327">
        <f t="shared" si="21"/>
        <v>5</v>
      </c>
      <c r="H327">
        <f t="shared" ca="1" si="22"/>
        <v>0</v>
      </c>
      <c r="I327">
        <f t="shared" ca="1" si="23"/>
        <v>0</v>
      </c>
      <c r="J327" t="str">
        <f ca="1">IF(OR(H327=0,H327=""),"",SUM(I$1:I327))</f>
        <v/>
      </c>
      <c r="K327" t="str">
        <f ca="1">IF(OR(H327=0,H327=""),"",VLOOKUP(H327,База!$A:$I,2,0))</f>
        <v/>
      </c>
      <c r="L327" t="str">
        <f ca="1">IF(K327="","",VLOOKUP(INDIRECT(ADDRESS(F327,IF(Турнир!$B$2&lt;&gt;"С",1,3),,,"Регистрация")),C:E,3,0))</f>
        <v/>
      </c>
    </row>
    <row r="328" spans="5:12" x14ac:dyDescent="0.25">
      <c r="E328" t="str">
        <f>IF(C328="","",Турнир!$A$2&amp;TEXT(B328,"000"))</f>
        <v/>
      </c>
      <c r="F328">
        <f t="shared" si="20"/>
        <v>83</v>
      </c>
      <c r="G328">
        <f t="shared" si="21"/>
        <v>6</v>
      </c>
      <c r="H328">
        <f t="shared" ca="1" si="22"/>
        <v>0</v>
      </c>
      <c r="I328">
        <f t="shared" ca="1" si="23"/>
        <v>0</v>
      </c>
      <c r="J328" t="str">
        <f ca="1">IF(OR(H328=0,H328=""),"",SUM(I$1:I328))</f>
        <v/>
      </c>
      <c r="K328" t="str">
        <f ca="1">IF(OR(H328=0,H328=""),"",VLOOKUP(H328,База!$A:$I,2,0))</f>
        <v/>
      </c>
      <c r="L328" t="str">
        <f ca="1">IF(K328="","",VLOOKUP(INDIRECT(ADDRESS(F328,IF(Турнир!$B$2&lt;&gt;"С",1,3),,,"Регистрация")),C:E,3,0))</f>
        <v/>
      </c>
    </row>
    <row r="329" spans="5:12" x14ac:dyDescent="0.25">
      <c r="E329" t="str">
        <f>IF(C329="","",Турнир!$A$2&amp;TEXT(B329,"000"))</f>
        <v/>
      </c>
      <c r="F329">
        <f t="shared" si="20"/>
        <v>84</v>
      </c>
      <c r="G329">
        <f t="shared" si="21"/>
        <v>3</v>
      </c>
      <c r="H329">
        <f t="shared" ca="1" si="22"/>
        <v>0</v>
      </c>
      <c r="I329">
        <f t="shared" ca="1" si="23"/>
        <v>0</v>
      </c>
      <c r="J329" t="str">
        <f ca="1">IF(OR(H329=0,H329=""),"",SUM(I$1:I329))</f>
        <v/>
      </c>
      <c r="K329" t="str">
        <f ca="1">IF(OR(H329=0,H329=""),"",VLOOKUP(H329,База!$A:$I,2,0))</f>
        <v/>
      </c>
      <c r="L329" t="str">
        <f ca="1">IF(K329="","",VLOOKUP(INDIRECT(ADDRESS(F329,IF(Турнир!$B$2&lt;&gt;"С",1,3),,,"Регистрация")),C:E,3,0))</f>
        <v/>
      </c>
    </row>
    <row r="330" spans="5:12" x14ac:dyDescent="0.25">
      <c r="E330" t="str">
        <f>IF(C330="","",Турнир!$A$2&amp;TEXT(B330,"000"))</f>
        <v/>
      </c>
      <c r="F330">
        <f t="shared" si="20"/>
        <v>84</v>
      </c>
      <c r="G330">
        <f t="shared" si="21"/>
        <v>4</v>
      </c>
      <c r="H330">
        <f t="shared" ca="1" si="22"/>
        <v>0</v>
      </c>
      <c r="I330">
        <f t="shared" ca="1" si="23"/>
        <v>0</v>
      </c>
      <c r="J330" t="str">
        <f ca="1">IF(OR(H330=0,H330=""),"",SUM(I$1:I330))</f>
        <v/>
      </c>
      <c r="K330" t="str">
        <f ca="1">IF(OR(H330=0,H330=""),"",VLOOKUP(H330,База!$A:$I,2,0))</f>
        <v/>
      </c>
      <c r="L330" t="str">
        <f ca="1">IF(K330="","",VLOOKUP(INDIRECT(ADDRESS(F330,IF(Турнир!$B$2&lt;&gt;"С",1,3),,,"Регистрация")),C:E,3,0))</f>
        <v/>
      </c>
    </row>
    <row r="331" spans="5:12" x14ac:dyDescent="0.25">
      <c r="E331" t="str">
        <f>IF(C331="","",Турнир!$A$2&amp;TEXT(B331,"000"))</f>
        <v/>
      </c>
      <c r="F331">
        <f t="shared" si="20"/>
        <v>84</v>
      </c>
      <c r="G331">
        <f t="shared" si="21"/>
        <v>5</v>
      </c>
      <c r="H331">
        <f t="shared" ca="1" si="22"/>
        <v>0</v>
      </c>
      <c r="I331">
        <f t="shared" ca="1" si="23"/>
        <v>0</v>
      </c>
      <c r="J331" t="str">
        <f ca="1">IF(OR(H331=0,H331=""),"",SUM(I$1:I331))</f>
        <v/>
      </c>
      <c r="K331" t="str">
        <f ca="1">IF(OR(H331=0,H331=""),"",VLOOKUP(H331,База!$A:$I,2,0))</f>
        <v/>
      </c>
      <c r="L331" t="str">
        <f ca="1">IF(K331="","",VLOOKUP(INDIRECT(ADDRESS(F331,IF(Турнир!$B$2&lt;&gt;"С",1,3),,,"Регистрация")),C:E,3,0))</f>
        <v/>
      </c>
    </row>
    <row r="332" spans="5:12" x14ac:dyDescent="0.25">
      <c r="E332" t="str">
        <f>IF(C332="","",Турнир!$A$2&amp;TEXT(B332,"000"))</f>
        <v/>
      </c>
      <c r="F332">
        <f t="shared" si="20"/>
        <v>84</v>
      </c>
      <c r="G332">
        <f t="shared" si="21"/>
        <v>6</v>
      </c>
      <c r="H332">
        <f t="shared" ca="1" si="22"/>
        <v>0</v>
      </c>
      <c r="I332">
        <f t="shared" ca="1" si="23"/>
        <v>0</v>
      </c>
      <c r="J332" t="str">
        <f ca="1">IF(OR(H332=0,H332=""),"",SUM(I$1:I332))</f>
        <v/>
      </c>
      <c r="K332" t="str">
        <f ca="1">IF(OR(H332=0,H332=""),"",VLOOKUP(H332,База!$A:$I,2,0))</f>
        <v/>
      </c>
      <c r="L332" t="str">
        <f ca="1">IF(K332="","",VLOOKUP(INDIRECT(ADDRESS(F332,IF(Турнир!$B$2&lt;&gt;"С",1,3),,,"Регистрация")),C:E,3,0))</f>
        <v/>
      </c>
    </row>
    <row r="333" spans="5:12" x14ac:dyDescent="0.25">
      <c r="E333" t="str">
        <f>IF(C333="","",Турнир!$A$2&amp;TEXT(B333,"000"))</f>
        <v/>
      </c>
      <c r="F333">
        <f t="shared" si="20"/>
        <v>85</v>
      </c>
      <c r="G333">
        <f t="shared" si="21"/>
        <v>3</v>
      </c>
      <c r="H333">
        <f t="shared" ca="1" si="22"/>
        <v>0</v>
      </c>
      <c r="I333">
        <f t="shared" ca="1" si="23"/>
        <v>0</v>
      </c>
      <c r="J333" t="str">
        <f ca="1">IF(OR(H333=0,H333=""),"",SUM(I$1:I333))</f>
        <v/>
      </c>
      <c r="K333" t="str">
        <f ca="1">IF(OR(H333=0,H333=""),"",VLOOKUP(H333,База!$A:$I,2,0))</f>
        <v/>
      </c>
      <c r="L333" t="str">
        <f ca="1">IF(K333="","",VLOOKUP(INDIRECT(ADDRESS(F333,IF(Турнир!$B$2&lt;&gt;"С",1,3),,,"Регистрация")),C:E,3,0))</f>
        <v/>
      </c>
    </row>
    <row r="334" spans="5:12" x14ac:dyDescent="0.25">
      <c r="E334" t="str">
        <f>IF(C334="","",Турнир!$A$2&amp;TEXT(B334,"000"))</f>
        <v/>
      </c>
      <c r="F334">
        <f t="shared" si="20"/>
        <v>85</v>
      </c>
      <c r="G334">
        <f t="shared" si="21"/>
        <v>4</v>
      </c>
      <c r="H334">
        <f t="shared" ca="1" si="22"/>
        <v>0</v>
      </c>
      <c r="I334">
        <f t="shared" ca="1" si="23"/>
        <v>0</v>
      </c>
      <c r="J334" t="str">
        <f ca="1">IF(OR(H334=0,H334=""),"",SUM(I$1:I334))</f>
        <v/>
      </c>
      <c r="K334" t="str">
        <f ca="1">IF(OR(H334=0,H334=""),"",VLOOKUP(H334,База!$A:$I,2,0))</f>
        <v/>
      </c>
      <c r="L334" t="str">
        <f ca="1">IF(K334="","",VLOOKUP(INDIRECT(ADDRESS(F334,IF(Турнир!$B$2&lt;&gt;"С",1,3),,,"Регистрация")),C:E,3,0))</f>
        <v/>
      </c>
    </row>
    <row r="335" spans="5:12" x14ac:dyDescent="0.25">
      <c r="E335" t="str">
        <f>IF(C335="","",Турнир!$A$2&amp;TEXT(B335,"000"))</f>
        <v/>
      </c>
      <c r="F335">
        <f t="shared" si="20"/>
        <v>85</v>
      </c>
      <c r="G335">
        <f t="shared" si="21"/>
        <v>5</v>
      </c>
      <c r="H335">
        <f t="shared" ca="1" si="22"/>
        <v>0</v>
      </c>
      <c r="I335">
        <f t="shared" ca="1" si="23"/>
        <v>0</v>
      </c>
      <c r="J335" t="str">
        <f ca="1">IF(OR(H335=0,H335=""),"",SUM(I$1:I335))</f>
        <v/>
      </c>
      <c r="K335" t="str">
        <f ca="1">IF(OR(H335=0,H335=""),"",VLOOKUP(H335,База!$A:$I,2,0))</f>
        <v/>
      </c>
      <c r="L335" t="str">
        <f ca="1">IF(K335="","",VLOOKUP(INDIRECT(ADDRESS(F335,IF(Турнир!$B$2&lt;&gt;"С",1,3),,,"Регистрация")),C:E,3,0))</f>
        <v/>
      </c>
    </row>
    <row r="336" spans="5:12" x14ac:dyDescent="0.25">
      <c r="E336" t="str">
        <f>IF(C336="","",Турнир!$A$2&amp;TEXT(B336,"000"))</f>
        <v/>
      </c>
      <c r="F336">
        <f t="shared" si="20"/>
        <v>85</v>
      </c>
      <c r="G336">
        <f t="shared" si="21"/>
        <v>6</v>
      </c>
      <c r="H336">
        <f t="shared" ca="1" si="22"/>
        <v>0</v>
      </c>
      <c r="I336">
        <f t="shared" ca="1" si="23"/>
        <v>0</v>
      </c>
      <c r="J336" t="str">
        <f ca="1">IF(OR(H336=0,H336=""),"",SUM(I$1:I336))</f>
        <v/>
      </c>
      <c r="K336" t="str">
        <f ca="1">IF(OR(H336=0,H336=""),"",VLOOKUP(H336,База!$A:$I,2,0))</f>
        <v/>
      </c>
      <c r="L336" t="str">
        <f ca="1">IF(K336="","",VLOOKUP(INDIRECT(ADDRESS(F336,IF(Турнир!$B$2&lt;&gt;"С",1,3),,,"Регистрация")),C:E,3,0))</f>
        <v/>
      </c>
    </row>
    <row r="337" spans="5:12" x14ac:dyDescent="0.25">
      <c r="E337" t="str">
        <f>IF(C337="","",Турнир!$A$2&amp;TEXT(B337,"000"))</f>
        <v/>
      </c>
      <c r="F337">
        <f t="shared" si="20"/>
        <v>86</v>
      </c>
      <c r="G337">
        <f t="shared" si="21"/>
        <v>3</v>
      </c>
      <c r="H337">
        <f t="shared" ca="1" si="22"/>
        <v>0</v>
      </c>
      <c r="I337">
        <f t="shared" ca="1" si="23"/>
        <v>0</v>
      </c>
      <c r="J337" t="str">
        <f ca="1">IF(OR(H337=0,H337=""),"",SUM(I$1:I337))</f>
        <v/>
      </c>
      <c r="K337" t="str">
        <f ca="1">IF(OR(H337=0,H337=""),"",VLOOKUP(H337,База!$A:$I,2,0))</f>
        <v/>
      </c>
      <c r="L337" t="str">
        <f ca="1">IF(K337="","",VLOOKUP(INDIRECT(ADDRESS(F337,IF(Турнир!$B$2&lt;&gt;"С",1,3),,,"Регистрация")),C:E,3,0))</f>
        <v/>
      </c>
    </row>
    <row r="338" spans="5:12" x14ac:dyDescent="0.25">
      <c r="E338" t="str">
        <f>IF(C338="","",Турнир!$A$2&amp;TEXT(B338,"000"))</f>
        <v/>
      </c>
      <c r="F338">
        <f t="shared" si="20"/>
        <v>86</v>
      </c>
      <c r="G338">
        <f t="shared" si="21"/>
        <v>4</v>
      </c>
      <c r="H338">
        <f t="shared" ca="1" si="22"/>
        <v>0</v>
      </c>
      <c r="I338">
        <f t="shared" ca="1" si="23"/>
        <v>0</v>
      </c>
      <c r="J338" t="str">
        <f ca="1">IF(OR(H338=0,H338=""),"",SUM(I$1:I338))</f>
        <v/>
      </c>
      <c r="K338" t="str">
        <f ca="1">IF(OR(H338=0,H338=""),"",VLOOKUP(H338,База!$A:$I,2,0))</f>
        <v/>
      </c>
      <c r="L338" t="str">
        <f ca="1">IF(K338="","",VLOOKUP(INDIRECT(ADDRESS(F338,IF(Турнир!$B$2&lt;&gt;"С",1,3),,,"Регистрация")),C:E,3,0))</f>
        <v/>
      </c>
    </row>
    <row r="339" spans="5:12" x14ac:dyDescent="0.25">
      <c r="E339" t="str">
        <f>IF(C339="","",Турнир!$A$2&amp;TEXT(B339,"000"))</f>
        <v/>
      </c>
      <c r="F339">
        <f t="shared" si="20"/>
        <v>86</v>
      </c>
      <c r="G339">
        <f t="shared" si="21"/>
        <v>5</v>
      </c>
      <c r="H339">
        <f t="shared" ca="1" si="22"/>
        <v>0</v>
      </c>
      <c r="I339">
        <f t="shared" ca="1" si="23"/>
        <v>0</v>
      </c>
      <c r="J339" t="str">
        <f ca="1">IF(OR(H339=0,H339=""),"",SUM(I$1:I339))</f>
        <v/>
      </c>
      <c r="K339" t="str">
        <f ca="1">IF(OR(H339=0,H339=""),"",VLOOKUP(H339,База!$A:$I,2,0))</f>
        <v/>
      </c>
      <c r="L339" t="str">
        <f ca="1">IF(K339="","",VLOOKUP(INDIRECT(ADDRESS(F339,IF(Турнир!$B$2&lt;&gt;"С",1,3),,,"Регистрация")),C:E,3,0))</f>
        <v/>
      </c>
    </row>
    <row r="340" spans="5:12" x14ac:dyDescent="0.25">
      <c r="E340" t="str">
        <f>IF(C340="","",Турнир!$A$2&amp;TEXT(B340,"000"))</f>
        <v/>
      </c>
      <c r="F340">
        <f t="shared" si="20"/>
        <v>86</v>
      </c>
      <c r="G340">
        <f t="shared" si="21"/>
        <v>6</v>
      </c>
      <c r="H340">
        <f t="shared" ca="1" si="22"/>
        <v>0</v>
      </c>
      <c r="I340">
        <f t="shared" ca="1" si="23"/>
        <v>0</v>
      </c>
      <c r="J340" t="str">
        <f ca="1">IF(OR(H340=0,H340=""),"",SUM(I$1:I340))</f>
        <v/>
      </c>
      <c r="K340" t="str">
        <f ca="1">IF(OR(H340=0,H340=""),"",VLOOKUP(H340,База!$A:$I,2,0))</f>
        <v/>
      </c>
      <c r="L340" t="str">
        <f ca="1">IF(K340="","",VLOOKUP(INDIRECT(ADDRESS(F340,IF(Турнир!$B$2&lt;&gt;"С",1,3),,,"Регистрация")),C:E,3,0))</f>
        <v/>
      </c>
    </row>
    <row r="341" spans="5:12" x14ac:dyDescent="0.25">
      <c r="E341" t="str">
        <f>IF(C341="","",Турнир!$A$2&amp;TEXT(B341,"000"))</f>
        <v/>
      </c>
      <c r="F341">
        <f t="shared" si="20"/>
        <v>87</v>
      </c>
      <c r="G341">
        <f t="shared" si="21"/>
        <v>3</v>
      </c>
      <c r="H341">
        <f t="shared" ca="1" si="22"/>
        <v>0</v>
      </c>
      <c r="I341">
        <f t="shared" ca="1" si="23"/>
        <v>0</v>
      </c>
      <c r="J341" t="str">
        <f ca="1">IF(OR(H341=0,H341=""),"",SUM(I$1:I341))</f>
        <v/>
      </c>
      <c r="K341" t="str">
        <f ca="1">IF(OR(H341=0,H341=""),"",VLOOKUP(H341,База!$A:$I,2,0))</f>
        <v/>
      </c>
      <c r="L341" t="str">
        <f ca="1">IF(K341="","",VLOOKUP(INDIRECT(ADDRESS(F341,IF(Турнир!$B$2&lt;&gt;"С",1,3),,,"Регистрация")),C:E,3,0))</f>
        <v/>
      </c>
    </row>
    <row r="342" spans="5:12" x14ac:dyDescent="0.25">
      <c r="E342" t="str">
        <f>IF(C342="","",Турнир!$A$2&amp;TEXT(B342,"000"))</f>
        <v/>
      </c>
      <c r="F342">
        <f t="shared" si="20"/>
        <v>87</v>
      </c>
      <c r="G342">
        <f t="shared" si="21"/>
        <v>4</v>
      </c>
      <c r="H342">
        <f t="shared" ca="1" si="22"/>
        <v>0</v>
      </c>
      <c r="I342">
        <f t="shared" ca="1" si="23"/>
        <v>0</v>
      </c>
      <c r="J342" t="str">
        <f ca="1">IF(OR(H342=0,H342=""),"",SUM(I$1:I342))</f>
        <v/>
      </c>
      <c r="K342" t="str">
        <f ca="1">IF(OR(H342=0,H342=""),"",VLOOKUP(H342,База!$A:$I,2,0))</f>
        <v/>
      </c>
      <c r="L342" t="str">
        <f ca="1">IF(K342="","",VLOOKUP(INDIRECT(ADDRESS(F342,IF(Турнир!$B$2&lt;&gt;"С",1,3),,,"Регистрация")),C:E,3,0))</f>
        <v/>
      </c>
    </row>
    <row r="343" spans="5:12" x14ac:dyDescent="0.25">
      <c r="E343" t="str">
        <f>IF(C343="","",Турнир!$A$2&amp;TEXT(B343,"000"))</f>
        <v/>
      </c>
      <c r="F343">
        <f t="shared" si="20"/>
        <v>87</v>
      </c>
      <c r="G343">
        <f t="shared" si="21"/>
        <v>5</v>
      </c>
      <c r="H343">
        <f t="shared" ca="1" si="22"/>
        <v>0</v>
      </c>
      <c r="I343">
        <f t="shared" ca="1" si="23"/>
        <v>0</v>
      </c>
      <c r="J343" t="str">
        <f ca="1">IF(OR(H343=0,H343=""),"",SUM(I$1:I343))</f>
        <v/>
      </c>
      <c r="K343" t="str">
        <f ca="1">IF(OR(H343=0,H343=""),"",VLOOKUP(H343,База!$A:$I,2,0))</f>
        <v/>
      </c>
      <c r="L343" t="str">
        <f ca="1">IF(K343="","",VLOOKUP(INDIRECT(ADDRESS(F343,IF(Турнир!$B$2&lt;&gt;"С",1,3),,,"Регистрация")),C:E,3,0))</f>
        <v/>
      </c>
    </row>
    <row r="344" spans="5:12" x14ac:dyDescent="0.25">
      <c r="E344" t="str">
        <f>IF(C344="","",Турнир!$A$2&amp;TEXT(B344,"000"))</f>
        <v/>
      </c>
      <c r="F344">
        <f t="shared" si="20"/>
        <v>87</v>
      </c>
      <c r="G344">
        <f t="shared" si="21"/>
        <v>6</v>
      </c>
      <c r="H344">
        <f t="shared" ca="1" si="22"/>
        <v>0</v>
      </c>
      <c r="I344">
        <f t="shared" ca="1" si="23"/>
        <v>0</v>
      </c>
      <c r="J344" t="str">
        <f ca="1">IF(OR(H344=0,H344=""),"",SUM(I$1:I344))</f>
        <v/>
      </c>
      <c r="K344" t="str">
        <f ca="1">IF(OR(H344=0,H344=""),"",VLOOKUP(H344,База!$A:$I,2,0))</f>
        <v/>
      </c>
      <c r="L344" t="str">
        <f ca="1">IF(K344="","",VLOOKUP(INDIRECT(ADDRESS(F344,IF(Турнир!$B$2&lt;&gt;"С",1,3),,,"Регистрация")),C:E,3,0))</f>
        <v/>
      </c>
    </row>
    <row r="345" spans="5:12" x14ac:dyDescent="0.25">
      <c r="E345" t="str">
        <f>IF(C345="","",Турнир!$A$2&amp;TEXT(B345,"000"))</f>
        <v/>
      </c>
      <c r="F345">
        <f t="shared" si="20"/>
        <v>88</v>
      </c>
      <c r="G345">
        <f t="shared" si="21"/>
        <v>3</v>
      </c>
      <c r="H345">
        <f t="shared" ca="1" si="22"/>
        <v>0</v>
      </c>
      <c r="I345">
        <f t="shared" ca="1" si="23"/>
        <v>0</v>
      </c>
      <c r="J345" t="str">
        <f ca="1">IF(OR(H345=0,H345=""),"",SUM(I$1:I345))</f>
        <v/>
      </c>
      <c r="K345" t="str">
        <f ca="1">IF(OR(H345=0,H345=""),"",VLOOKUP(H345,База!$A:$I,2,0))</f>
        <v/>
      </c>
      <c r="L345" t="str">
        <f ca="1">IF(K345="","",VLOOKUP(INDIRECT(ADDRESS(F345,IF(Турнир!$B$2&lt;&gt;"С",1,3),,,"Регистрация")),C:E,3,0))</f>
        <v/>
      </c>
    </row>
    <row r="346" spans="5:12" x14ac:dyDescent="0.25">
      <c r="E346" t="str">
        <f>IF(C346="","",Турнир!$A$2&amp;TEXT(B346,"000"))</f>
        <v/>
      </c>
      <c r="F346">
        <f t="shared" si="20"/>
        <v>88</v>
      </c>
      <c r="G346">
        <f t="shared" si="21"/>
        <v>4</v>
      </c>
      <c r="H346">
        <f t="shared" ca="1" si="22"/>
        <v>0</v>
      </c>
      <c r="I346">
        <f t="shared" ca="1" si="23"/>
        <v>0</v>
      </c>
      <c r="J346" t="str">
        <f ca="1">IF(OR(H346=0,H346=""),"",SUM(I$1:I346))</f>
        <v/>
      </c>
      <c r="K346" t="str">
        <f ca="1">IF(OR(H346=0,H346=""),"",VLOOKUP(H346,База!$A:$I,2,0))</f>
        <v/>
      </c>
      <c r="L346" t="str">
        <f ca="1">IF(K346="","",VLOOKUP(INDIRECT(ADDRESS(F346,IF(Турнир!$B$2&lt;&gt;"С",1,3),,,"Регистрация")),C:E,3,0))</f>
        <v/>
      </c>
    </row>
    <row r="347" spans="5:12" x14ac:dyDescent="0.25">
      <c r="E347" t="str">
        <f>IF(C347="","",Турнир!$A$2&amp;TEXT(B347,"000"))</f>
        <v/>
      </c>
      <c r="F347">
        <f t="shared" si="20"/>
        <v>88</v>
      </c>
      <c r="G347">
        <f t="shared" si="21"/>
        <v>5</v>
      </c>
      <c r="H347">
        <f t="shared" ca="1" si="22"/>
        <v>0</v>
      </c>
      <c r="I347">
        <f t="shared" ca="1" si="23"/>
        <v>0</v>
      </c>
      <c r="J347" t="str">
        <f ca="1">IF(OR(H347=0,H347=""),"",SUM(I$1:I347))</f>
        <v/>
      </c>
      <c r="K347" t="str">
        <f ca="1">IF(OR(H347=0,H347=""),"",VLOOKUP(H347,База!$A:$I,2,0))</f>
        <v/>
      </c>
      <c r="L347" t="str">
        <f ca="1">IF(K347="","",VLOOKUP(INDIRECT(ADDRESS(F347,IF(Турнир!$B$2&lt;&gt;"С",1,3),,,"Регистрация")),C:E,3,0))</f>
        <v/>
      </c>
    </row>
    <row r="348" spans="5:12" x14ac:dyDescent="0.25">
      <c r="E348" t="str">
        <f>IF(C348="","",Турнир!$A$2&amp;TEXT(B348,"000"))</f>
        <v/>
      </c>
      <c r="F348">
        <f t="shared" si="20"/>
        <v>88</v>
      </c>
      <c r="G348">
        <f t="shared" si="21"/>
        <v>6</v>
      </c>
      <c r="H348">
        <f t="shared" ca="1" si="22"/>
        <v>0</v>
      </c>
      <c r="I348">
        <f t="shared" ca="1" si="23"/>
        <v>0</v>
      </c>
      <c r="J348" t="str">
        <f ca="1">IF(OR(H348=0,H348=""),"",SUM(I$1:I348))</f>
        <v/>
      </c>
      <c r="K348" t="str">
        <f ca="1">IF(OR(H348=0,H348=""),"",VLOOKUP(H348,База!$A:$I,2,0))</f>
        <v/>
      </c>
      <c r="L348" t="str">
        <f ca="1">IF(K348="","",VLOOKUP(INDIRECT(ADDRESS(F348,IF(Турнир!$B$2&lt;&gt;"С",1,3),,,"Регистрация")),C:E,3,0))</f>
        <v/>
      </c>
    </row>
    <row r="349" spans="5:12" x14ac:dyDescent="0.25">
      <c r="E349" t="str">
        <f>IF(C349="","",Турнир!$A$2&amp;TEXT(B349,"000"))</f>
        <v/>
      </c>
      <c r="F349">
        <f t="shared" si="20"/>
        <v>89</v>
      </c>
      <c r="G349">
        <f t="shared" si="21"/>
        <v>3</v>
      </c>
      <c r="H349">
        <f t="shared" ca="1" si="22"/>
        <v>0</v>
      </c>
      <c r="I349">
        <f t="shared" ca="1" si="23"/>
        <v>0</v>
      </c>
      <c r="J349" t="str">
        <f ca="1">IF(OR(H349=0,H349=""),"",SUM(I$1:I349))</f>
        <v/>
      </c>
      <c r="K349" t="str">
        <f ca="1">IF(OR(H349=0,H349=""),"",VLOOKUP(H349,База!$A:$I,2,0))</f>
        <v/>
      </c>
      <c r="L349" t="str">
        <f ca="1">IF(K349="","",VLOOKUP(INDIRECT(ADDRESS(F349,IF(Турнир!$B$2&lt;&gt;"С",1,3),,,"Регистрация")),C:E,3,0))</f>
        <v/>
      </c>
    </row>
    <row r="350" spans="5:12" x14ac:dyDescent="0.25">
      <c r="E350" t="str">
        <f>IF(C350="","",Турнир!$A$2&amp;TEXT(B350,"000"))</f>
        <v/>
      </c>
      <c r="F350">
        <f t="shared" si="20"/>
        <v>89</v>
      </c>
      <c r="G350">
        <f t="shared" si="21"/>
        <v>4</v>
      </c>
      <c r="H350">
        <f t="shared" ca="1" si="22"/>
        <v>0</v>
      </c>
      <c r="I350">
        <f t="shared" ca="1" si="23"/>
        <v>0</v>
      </c>
      <c r="J350" t="str">
        <f ca="1">IF(OR(H350=0,H350=""),"",SUM(I$1:I350))</f>
        <v/>
      </c>
      <c r="K350" t="str">
        <f ca="1">IF(OR(H350=0,H350=""),"",VLOOKUP(H350,База!$A:$I,2,0))</f>
        <v/>
      </c>
      <c r="L350" t="str">
        <f ca="1">IF(K350="","",VLOOKUP(INDIRECT(ADDRESS(F350,IF(Турнир!$B$2&lt;&gt;"С",1,3),,,"Регистрация")),C:E,3,0))</f>
        <v/>
      </c>
    </row>
    <row r="351" spans="5:12" x14ac:dyDescent="0.25">
      <c r="E351" t="str">
        <f>IF(C351="","",Турнир!$A$2&amp;TEXT(B351,"000"))</f>
        <v/>
      </c>
      <c r="F351">
        <f t="shared" si="20"/>
        <v>89</v>
      </c>
      <c r="G351">
        <f t="shared" si="21"/>
        <v>5</v>
      </c>
      <c r="H351">
        <f t="shared" ca="1" si="22"/>
        <v>0</v>
      </c>
      <c r="I351">
        <f t="shared" ca="1" si="23"/>
        <v>0</v>
      </c>
      <c r="J351" t="str">
        <f ca="1">IF(OR(H351=0,H351=""),"",SUM(I$1:I351))</f>
        <v/>
      </c>
      <c r="K351" t="str">
        <f ca="1">IF(OR(H351=0,H351=""),"",VLOOKUP(H351,База!$A:$I,2,0))</f>
        <v/>
      </c>
      <c r="L351" t="str">
        <f ca="1">IF(K351="","",VLOOKUP(INDIRECT(ADDRESS(F351,IF(Турнир!$B$2&lt;&gt;"С",1,3),,,"Регистрация")),C:E,3,0))</f>
        <v/>
      </c>
    </row>
    <row r="352" spans="5:12" x14ac:dyDescent="0.25">
      <c r="E352" t="str">
        <f>IF(C352="","",Турнир!$A$2&amp;TEXT(B352,"000"))</f>
        <v/>
      </c>
      <c r="F352">
        <f t="shared" si="20"/>
        <v>89</v>
      </c>
      <c r="G352">
        <f t="shared" si="21"/>
        <v>6</v>
      </c>
      <c r="H352">
        <f t="shared" ca="1" si="22"/>
        <v>0</v>
      </c>
      <c r="I352">
        <f t="shared" ca="1" si="23"/>
        <v>0</v>
      </c>
      <c r="J352" t="str">
        <f ca="1">IF(OR(H352=0,H352=""),"",SUM(I$1:I352))</f>
        <v/>
      </c>
      <c r="K352" t="str">
        <f ca="1">IF(OR(H352=0,H352=""),"",VLOOKUP(H352,База!$A:$I,2,0))</f>
        <v/>
      </c>
      <c r="L352" t="str">
        <f ca="1">IF(K352="","",VLOOKUP(INDIRECT(ADDRESS(F352,IF(Турнир!$B$2&lt;&gt;"С",1,3),,,"Регистрация")),C:E,3,0))</f>
        <v/>
      </c>
    </row>
    <row r="353" spans="5:12" x14ac:dyDescent="0.25">
      <c r="E353" t="str">
        <f>IF(C353="","",Турнир!$A$2&amp;TEXT(B353,"000"))</f>
        <v/>
      </c>
      <c r="F353">
        <f t="shared" si="20"/>
        <v>90</v>
      </c>
      <c r="G353">
        <f t="shared" si="21"/>
        <v>3</v>
      </c>
      <c r="H353">
        <f t="shared" ca="1" si="22"/>
        <v>0</v>
      </c>
      <c r="I353">
        <f t="shared" ca="1" si="23"/>
        <v>0</v>
      </c>
      <c r="J353" t="str">
        <f ca="1">IF(OR(H353=0,H353=""),"",SUM(I$1:I353))</f>
        <v/>
      </c>
      <c r="K353" t="str">
        <f ca="1">IF(OR(H353=0,H353=""),"",VLOOKUP(H353,База!$A:$I,2,0))</f>
        <v/>
      </c>
      <c r="L353" t="str">
        <f ca="1">IF(K353="","",VLOOKUP(INDIRECT(ADDRESS(F353,IF(Турнир!$B$2&lt;&gt;"С",1,3),,,"Регистрация")),C:E,3,0))</f>
        <v/>
      </c>
    </row>
    <row r="354" spans="5:12" x14ac:dyDescent="0.25">
      <c r="E354" t="str">
        <f>IF(C354="","",Турнир!$A$2&amp;TEXT(B354,"000"))</f>
        <v/>
      </c>
      <c r="F354">
        <f t="shared" si="20"/>
        <v>90</v>
      </c>
      <c r="G354">
        <f t="shared" si="21"/>
        <v>4</v>
      </c>
      <c r="H354">
        <f t="shared" ca="1" si="22"/>
        <v>0</v>
      </c>
      <c r="I354">
        <f t="shared" ca="1" si="23"/>
        <v>0</v>
      </c>
      <c r="J354" t="str">
        <f ca="1">IF(OR(H354=0,H354=""),"",SUM(I$1:I354))</f>
        <v/>
      </c>
      <c r="K354" t="str">
        <f ca="1">IF(OR(H354=0,H354=""),"",VLOOKUP(H354,База!$A:$I,2,0))</f>
        <v/>
      </c>
      <c r="L354" t="str">
        <f ca="1">IF(K354="","",VLOOKUP(INDIRECT(ADDRESS(F354,IF(Турнир!$B$2&lt;&gt;"С",1,3),,,"Регистрация")),C:E,3,0))</f>
        <v/>
      </c>
    </row>
    <row r="355" spans="5:12" x14ac:dyDescent="0.25">
      <c r="E355" t="str">
        <f>IF(C355="","",Турнир!$A$2&amp;TEXT(B355,"000"))</f>
        <v/>
      </c>
      <c r="F355">
        <f t="shared" si="20"/>
        <v>90</v>
      </c>
      <c r="G355">
        <f t="shared" si="21"/>
        <v>5</v>
      </c>
      <c r="H355">
        <f t="shared" ca="1" si="22"/>
        <v>0</v>
      </c>
      <c r="I355">
        <f t="shared" ca="1" si="23"/>
        <v>0</v>
      </c>
      <c r="J355" t="str">
        <f ca="1">IF(OR(H355=0,H355=""),"",SUM(I$1:I355))</f>
        <v/>
      </c>
      <c r="K355" t="str">
        <f ca="1">IF(OR(H355=0,H355=""),"",VLOOKUP(H355,База!$A:$I,2,0))</f>
        <v/>
      </c>
      <c r="L355" t="str">
        <f ca="1">IF(K355="","",VLOOKUP(INDIRECT(ADDRESS(F355,IF(Турнир!$B$2&lt;&gt;"С",1,3),,,"Регистрация")),C:E,3,0))</f>
        <v/>
      </c>
    </row>
    <row r="356" spans="5:12" x14ac:dyDescent="0.25">
      <c r="E356" t="str">
        <f>IF(C356="","",Турнир!$A$2&amp;TEXT(B356,"000"))</f>
        <v/>
      </c>
      <c r="F356">
        <f t="shared" si="20"/>
        <v>90</v>
      </c>
      <c r="G356">
        <f t="shared" si="21"/>
        <v>6</v>
      </c>
      <c r="H356">
        <f t="shared" ca="1" si="22"/>
        <v>0</v>
      </c>
      <c r="I356">
        <f t="shared" ca="1" si="23"/>
        <v>0</v>
      </c>
      <c r="J356" t="str">
        <f ca="1">IF(OR(H356=0,H356=""),"",SUM(I$1:I356))</f>
        <v/>
      </c>
      <c r="K356" t="str">
        <f ca="1">IF(OR(H356=0,H356=""),"",VLOOKUP(H356,База!$A:$I,2,0))</f>
        <v/>
      </c>
      <c r="L356" t="str">
        <f ca="1">IF(K356="","",VLOOKUP(INDIRECT(ADDRESS(F356,IF(Турнир!$B$2&lt;&gt;"С",1,3),,,"Регистрация")),C:E,3,0))</f>
        <v/>
      </c>
    </row>
    <row r="357" spans="5:12" x14ac:dyDescent="0.25">
      <c r="E357" t="str">
        <f>IF(C357="","",Турнир!$A$2&amp;TEXT(B357,"000"))</f>
        <v/>
      </c>
      <c r="F357">
        <f t="shared" si="20"/>
        <v>91</v>
      </c>
      <c r="G357">
        <f t="shared" si="21"/>
        <v>3</v>
      </c>
      <c r="H357">
        <f t="shared" ca="1" si="22"/>
        <v>0</v>
      </c>
      <c r="I357">
        <f t="shared" ca="1" si="23"/>
        <v>0</v>
      </c>
      <c r="J357" t="str">
        <f ca="1">IF(OR(H357=0,H357=""),"",SUM(I$1:I357))</f>
        <v/>
      </c>
      <c r="K357" t="str">
        <f ca="1">IF(OR(H357=0,H357=""),"",VLOOKUP(H357,База!$A:$I,2,0))</f>
        <v/>
      </c>
      <c r="L357" t="str">
        <f ca="1">IF(K357="","",VLOOKUP(INDIRECT(ADDRESS(F357,IF(Турнир!$B$2&lt;&gt;"С",1,3),,,"Регистрация")),C:E,3,0))</f>
        <v/>
      </c>
    </row>
    <row r="358" spans="5:12" x14ac:dyDescent="0.25">
      <c r="E358" t="str">
        <f>IF(C358="","",Турнир!$A$2&amp;TEXT(B358,"000"))</f>
        <v/>
      </c>
      <c r="F358">
        <f t="shared" si="20"/>
        <v>91</v>
      </c>
      <c r="G358">
        <f t="shared" si="21"/>
        <v>4</v>
      </c>
      <c r="H358">
        <f t="shared" ca="1" si="22"/>
        <v>0</v>
      </c>
      <c r="I358">
        <f t="shared" ca="1" si="23"/>
        <v>0</v>
      </c>
      <c r="J358" t="str">
        <f ca="1">IF(OR(H358=0,H358=""),"",SUM(I$1:I358))</f>
        <v/>
      </c>
      <c r="K358" t="str">
        <f ca="1">IF(OR(H358=0,H358=""),"",VLOOKUP(H358,База!$A:$I,2,0))</f>
        <v/>
      </c>
      <c r="L358" t="str">
        <f ca="1">IF(K358="","",VLOOKUP(INDIRECT(ADDRESS(F358,IF(Турнир!$B$2&lt;&gt;"С",1,3),,,"Регистрация")),C:E,3,0))</f>
        <v/>
      </c>
    </row>
    <row r="359" spans="5:12" x14ac:dyDescent="0.25">
      <c r="E359" t="str">
        <f>IF(C359="","",Турнир!$A$2&amp;TEXT(B359,"000"))</f>
        <v/>
      </c>
      <c r="F359">
        <f t="shared" si="20"/>
        <v>91</v>
      </c>
      <c r="G359">
        <f t="shared" si="21"/>
        <v>5</v>
      </c>
      <c r="H359">
        <f t="shared" ca="1" si="22"/>
        <v>0</v>
      </c>
      <c r="I359">
        <f t="shared" ca="1" si="23"/>
        <v>0</v>
      </c>
      <c r="J359" t="str">
        <f ca="1">IF(OR(H359=0,H359=""),"",SUM(I$1:I359))</f>
        <v/>
      </c>
      <c r="K359" t="str">
        <f ca="1">IF(OR(H359=0,H359=""),"",VLOOKUP(H359,База!$A:$I,2,0))</f>
        <v/>
      </c>
      <c r="L359" t="str">
        <f ca="1">IF(K359="","",VLOOKUP(INDIRECT(ADDRESS(F359,IF(Турнир!$B$2&lt;&gt;"С",1,3),,,"Регистрация")),C:E,3,0))</f>
        <v/>
      </c>
    </row>
    <row r="360" spans="5:12" x14ac:dyDescent="0.25">
      <c r="E360" t="str">
        <f>IF(C360="","",Турнир!$A$2&amp;TEXT(B360,"000"))</f>
        <v/>
      </c>
      <c r="F360">
        <f t="shared" si="20"/>
        <v>91</v>
      </c>
      <c r="G360">
        <f t="shared" si="21"/>
        <v>6</v>
      </c>
      <c r="H360">
        <f t="shared" ca="1" si="22"/>
        <v>0</v>
      </c>
      <c r="I360">
        <f t="shared" ca="1" si="23"/>
        <v>0</v>
      </c>
      <c r="J360" t="str">
        <f ca="1">IF(OR(H360=0,H360=""),"",SUM(I$1:I360))</f>
        <v/>
      </c>
      <c r="K360" t="str">
        <f ca="1">IF(OR(H360=0,H360=""),"",VLOOKUP(H360,База!$A:$I,2,0))</f>
        <v/>
      </c>
      <c r="L360" t="str">
        <f ca="1">IF(K360="","",VLOOKUP(INDIRECT(ADDRESS(F360,IF(Турнир!$B$2&lt;&gt;"С",1,3),,,"Регистрация")),C:E,3,0))</f>
        <v/>
      </c>
    </row>
    <row r="361" spans="5:12" x14ac:dyDescent="0.25">
      <c r="E361" t="str">
        <f>IF(C361="","",Турнир!$A$2&amp;TEXT(B361,"000"))</f>
        <v/>
      </c>
      <c r="F361">
        <f t="shared" si="20"/>
        <v>92</v>
      </c>
      <c r="G361">
        <f t="shared" si="21"/>
        <v>3</v>
      </c>
      <c r="H361">
        <f t="shared" ca="1" si="22"/>
        <v>0</v>
      </c>
      <c r="I361">
        <f t="shared" ca="1" si="23"/>
        <v>0</v>
      </c>
      <c r="J361" t="str">
        <f ca="1">IF(OR(H361=0,H361=""),"",SUM(I$1:I361))</f>
        <v/>
      </c>
      <c r="K361" t="str">
        <f ca="1">IF(OR(H361=0,H361=""),"",VLOOKUP(H361,База!$A:$I,2,0))</f>
        <v/>
      </c>
      <c r="L361" t="str">
        <f ca="1">IF(K361="","",VLOOKUP(INDIRECT(ADDRESS(F361,IF(Турнир!$B$2&lt;&gt;"С",1,3),,,"Регистрация")),C:E,3,0))</f>
        <v/>
      </c>
    </row>
    <row r="362" spans="5:12" x14ac:dyDescent="0.25">
      <c r="E362" t="str">
        <f>IF(C362="","",Турнир!$A$2&amp;TEXT(B362,"000"))</f>
        <v/>
      </c>
      <c r="F362">
        <f t="shared" si="20"/>
        <v>92</v>
      </c>
      <c r="G362">
        <f t="shared" si="21"/>
        <v>4</v>
      </c>
      <c r="H362">
        <f t="shared" ca="1" si="22"/>
        <v>0</v>
      </c>
      <c r="I362">
        <f t="shared" ca="1" si="23"/>
        <v>0</v>
      </c>
      <c r="J362" t="str">
        <f ca="1">IF(OR(H362=0,H362=""),"",SUM(I$1:I362))</f>
        <v/>
      </c>
      <c r="K362" t="str">
        <f ca="1">IF(OR(H362=0,H362=""),"",VLOOKUP(H362,База!$A:$I,2,0))</f>
        <v/>
      </c>
      <c r="L362" t="str">
        <f ca="1">IF(K362="","",VLOOKUP(INDIRECT(ADDRESS(F362,IF(Турнир!$B$2&lt;&gt;"С",1,3),,,"Регистрация")),C:E,3,0))</f>
        <v/>
      </c>
    </row>
    <row r="363" spans="5:12" x14ac:dyDescent="0.25">
      <c r="E363" t="str">
        <f>IF(C363="","",Турнир!$A$2&amp;TEXT(B363,"000"))</f>
        <v/>
      </c>
      <c r="F363">
        <f t="shared" si="20"/>
        <v>92</v>
      </c>
      <c r="G363">
        <f t="shared" si="21"/>
        <v>5</v>
      </c>
      <c r="H363">
        <f t="shared" ca="1" si="22"/>
        <v>0</v>
      </c>
      <c r="I363">
        <f t="shared" ca="1" si="23"/>
        <v>0</v>
      </c>
      <c r="J363" t="str">
        <f ca="1">IF(OR(H363=0,H363=""),"",SUM(I$1:I363))</f>
        <v/>
      </c>
      <c r="K363" t="str">
        <f ca="1">IF(OR(H363=0,H363=""),"",VLOOKUP(H363,База!$A:$I,2,0))</f>
        <v/>
      </c>
      <c r="L363" t="str">
        <f ca="1">IF(K363="","",VLOOKUP(INDIRECT(ADDRESS(F363,IF(Турнир!$B$2&lt;&gt;"С",1,3),,,"Регистрация")),C:E,3,0))</f>
        <v/>
      </c>
    </row>
    <row r="364" spans="5:12" x14ac:dyDescent="0.25">
      <c r="E364" t="str">
        <f>IF(C364="","",Турнир!$A$2&amp;TEXT(B364,"000"))</f>
        <v/>
      </c>
      <c r="F364">
        <f t="shared" si="20"/>
        <v>92</v>
      </c>
      <c r="G364">
        <f t="shared" si="21"/>
        <v>6</v>
      </c>
      <c r="H364">
        <f t="shared" ca="1" si="22"/>
        <v>0</v>
      </c>
      <c r="I364">
        <f t="shared" ca="1" si="23"/>
        <v>0</v>
      </c>
      <c r="J364" t="str">
        <f ca="1">IF(OR(H364=0,H364=""),"",SUM(I$1:I364))</f>
        <v/>
      </c>
      <c r="K364" t="str">
        <f ca="1">IF(OR(H364=0,H364=""),"",VLOOKUP(H364,База!$A:$I,2,0))</f>
        <v/>
      </c>
      <c r="L364" t="str">
        <f ca="1">IF(K364="","",VLOOKUP(INDIRECT(ADDRESS(F364,IF(Турнир!$B$2&lt;&gt;"С",1,3),,,"Регистрация")),C:E,3,0))</f>
        <v/>
      </c>
    </row>
    <row r="365" spans="5:12" x14ac:dyDescent="0.25">
      <c r="E365" t="str">
        <f>IF(C365="","",Турнир!$A$2&amp;TEXT(B365,"000"))</f>
        <v/>
      </c>
      <c r="F365">
        <f t="shared" si="20"/>
        <v>93</v>
      </c>
      <c r="G365">
        <f t="shared" si="21"/>
        <v>3</v>
      </c>
      <c r="H365">
        <f t="shared" ca="1" si="22"/>
        <v>0</v>
      </c>
      <c r="I365">
        <f t="shared" ca="1" si="23"/>
        <v>0</v>
      </c>
      <c r="J365" t="str">
        <f ca="1">IF(OR(H365=0,H365=""),"",SUM(I$1:I365))</f>
        <v/>
      </c>
      <c r="K365" t="str">
        <f ca="1">IF(OR(H365=0,H365=""),"",VLOOKUP(H365,База!$A:$I,2,0))</f>
        <v/>
      </c>
      <c r="L365" t="str">
        <f ca="1">IF(K365="","",VLOOKUP(INDIRECT(ADDRESS(F365,IF(Турнир!$B$2&lt;&gt;"С",1,3),,,"Регистрация")),C:E,3,0))</f>
        <v/>
      </c>
    </row>
    <row r="366" spans="5:12" x14ac:dyDescent="0.25">
      <c r="E366" t="str">
        <f>IF(C366="","",Турнир!$A$2&amp;TEXT(B366,"000"))</f>
        <v/>
      </c>
      <c r="F366">
        <f t="shared" si="20"/>
        <v>93</v>
      </c>
      <c r="G366">
        <f t="shared" si="21"/>
        <v>4</v>
      </c>
      <c r="H366">
        <f t="shared" ca="1" si="22"/>
        <v>0</v>
      </c>
      <c r="I366">
        <f t="shared" ca="1" si="23"/>
        <v>0</v>
      </c>
      <c r="J366" t="str">
        <f ca="1">IF(OR(H366=0,H366=""),"",SUM(I$1:I366))</f>
        <v/>
      </c>
      <c r="K366" t="str">
        <f ca="1">IF(OR(H366=0,H366=""),"",VLOOKUP(H366,База!$A:$I,2,0))</f>
        <v/>
      </c>
      <c r="L366" t="str">
        <f ca="1">IF(K366="","",VLOOKUP(INDIRECT(ADDRESS(F366,IF(Турнир!$B$2&lt;&gt;"С",1,3),,,"Регистрация")),C:E,3,0))</f>
        <v/>
      </c>
    </row>
    <row r="367" spans="5:12" x14ac:dyDescent="0.25">
      <c r="E367" t="str">
        <f>IF(C367="","",Турнир!$A$2&amp;TEXT(B367,"000"))</f>
        <v/>
      </c>
      <c r="F367">
        <f t="shared" si="20"/>
        <v>93</v>
      </c>
      <c r="G367">
        <f t="shared" si="21"/>
        <v>5</v>
      </c>
      <c r="H367">
        <f t="shared" ca="1" si="22"/>
        <v>0</v>
      </c>
      <c r="I367">
        <f t="shared" ca="1" si="23"/>
        <v>0</v>
      </c>
      <c r="J367" t="str">
        <f ca="1">IF(OR(H367=0,H367=""),"",SUM(I$1:I367))</f>
        <v/>
      </c>
      <c r="K367" t="str">
        <f ca="1">IF(OR(H367=0,H367=""),"",VLOOKUP(H367,База!$A:$I,2,0))</f>
        <v/>
      </c>
      <c r="L367" t="str">
        <f ca="1">IF(K367="","",VLOOKUP(INDIRECT(ADDRESS(F367,IF(Турнир!$B$2&lt;&gt;"С",1,3),,,"Регистрация")),C:E,3,0))</f>
        <v/>
      </c>
    </row>
    <row r="368" spans="5:12" x14ac:dyDescent="0.25">
      <c r="E368" t="str">
        <f>IF(C368="","",Турнир!$A$2&amp;TEXT(B368,"000"))</f>
        <v/>
      </c>
      <c r="F368">
        <f t="shared" si="20"/>
        <v>93</v>
      </c>
      <c r="G368">
        <f t="shared" si="21"/>
        <v>6</v>
      </c>
      <c r="H368">
        <f t="shared" ca="1" si="22"/>
        <v>0</v>
      </c>
      <c r="I368">
        <f t="shared" ca="1" si="23"/>
        <v>0</v>
      </c>
      <c r="J368" t="str">
        <f ca="1">IF(OR(H368=0,H368=""),"",SUM(I$1:I368))</f>
        <v/>
      </c>
      <c r="K368" t="str">
        <f ca="1">IF(OR(H368=0,H368=""),"",VLOOKUP(H368,База!$A:$I,2,0))</f>
        <v/>
      </c>
      <c r="L368" t="str">
        <f ca="1">IF(K368="","",VLOOKUP(INDIRECT(ADDRESS(F368,IF(Турнир!$B$2&lt;&gt;"С",1,3),,,"Регистрация")),C:E,3,0))</f>
        <v/>
      </c>
    </row>
    <row r="369" spans="5:12" x14ac:dyDescent="0.25">
      <c r="E369" t="str">
        <f>IF(C369="","",Турнир!$A$2&amp;TEXT(B369,"000"))</f>
        <v/>
      </c>
      <c r="F369">
        <f t="shared" si="20"/>
        <v>94</v>
      </c>
      <c r="G369">
        <f t="shared" si="21"/>
        <v>3</v>
      </c>
      <c r="H369">
        <f t="shared" ca="1" si="22"/>
        <v>0</v>
      </c>
      <c r="I369">
        <f t="shared" ca="1" si="23"/>
        <v>0</v>
      </c>
      <c r="J369" t="str">
        <f ca="1">IF(OR(H369=0,H369=""),"",SUM(I$1:I369))</f>
        <v/>
      </c>
      <c r="K369" t="str">
        <f ca="1">IF(OR(H369=0,H369=""),"",VLOOKUP(H369,База!$A:$I,2,0))</f>
        <v/>
      </c>
      <c r="L369" t="str">
        <f ca="1">IF(K369="","",VLOOKUP(INDIRECT(ADDRESS(F369,IF(Турнир!$B$2&lt;&gt;"С",1,3),,,"Регистрация")),C:E,3,0))</f>
        <v/>
      </c>
    </row>
    <row r="370" spans="5:12" x14ac:dyDescent="0.25">
      <c r="E370" t="str">
        <f>IF(C370="","",Турнир!$A$2&amp;TEXT(B370,"000"))</f>
        <v/>
      </c>
      <c r="F370">
        <f t="shared" si="20"/>
        <v>94</v>
      </c>
      <c r="G370">
        <f t="shared" si="21"/>
        <v>4</v>
      </c>
      <c r="H370">
        <f t="shared" ca="1" si="22"/>
        <v>0</v>
      </c>
      <c r="I370">
        <f t="shared" ca="1" si="23"/>
        <v>0</v>
      </c>
      <c r="J370" t="str">
        <f ca="1">IF(OR(H370=0,H370=""),"",SUM(I$1:I370))</f>
        <v/>
      </c>
      <c r="K370" t="str">
        <f ca="1">IF(OR(H370=0,H370=""),"",VLOOKUP(H370,База!$A:$I,2,0))</f>
        <v/>
      </c>
      <c r="L370" t="str">
        <f ca="1">IF(K370="","",VLOOKUP(INDIRECT(ADDRESS(F370,IF(Турнир!$B$2&lt;&gt;"С",1,3),,,"Регистрация")),C:E,3,0))</f>
        <v/>
      </c>
    </row>
    <row r="371" spans="5:12" x14ac:dyDescent="0.25">
      <c r="E371" t="str">
        <f>IF(C371="","",Турнир!$A$2&amp;TEXT(B371,"000"))</f>
        <v/>
      </c>
      <c r="F371">
        <f t="shared" si="20"/>
        <v>94</v>
      </c>
      <c r="G371">
        <f t="shared" si="21"/>
        <v>5</v>
      </c>
      <c r="H371">
        <f t="shared" ca="1" si="22"/>
        <v>0</v>
      </c>
      <c r="I371">
        <f t="shared" ca="1" si="23"/>
        <v>0</v>
      </c>
      <c r="J371" t="str">
        <f ca="1">IF(OR(H371=0,H371=""),"",SUM(I$1:I371))</f>
        <v/>
      </c>
      <c r="K371" t="str">
        <f ca="1">IF(OR(H371=0,H371=""),"",VLOOKUP(H371,База!$A:$I,2,0))</f>
        <v/>
      </c>
      <c r="L371" t="str">
        <f ca="1">IF(K371="","",VLOOKUP(INDIRECT(ADDRESS(F371,IF(Турнир!$B$2&lt;&gt;"С",1,3),,,"Регистрация")),C:E,3,0))</f>
        <v/>
      </c>
    </row>
    <row r="372" spans="5:12" x14ac:dyDescent="0.25">
      <c r="E372" t="str">
        <f>IF(C372="","",Турнир!$A$2&amp;TEXT(B372,"000"))</f>
        <v/>
      </c>
      <c r="F372">
        <f t="shared" si="20"/>
        <v>94</v>
      </c>
      <c r="G372">
        <f t="shared" si="21"/>
        <v>6</v>
      </c>
      <c r="H372">
        <f t="shared" ca="1" si="22"/>
        <v>0</v>
      </c>
      <c r="I372">
        <f t="shared" ca="1" si="23"/>
        <v>0</v>
      </c>
      <c r="J372" t="str">
        <f ca="1">IF(OR(H372=0,H372=""),"",SUM(I$1:I372))</f>
        <v/>
      </c>
      <c r="K372" t="str">
        <f ca="1">IF(OR(H372=0,H372=""),"",VLOOKUP(H372,База!$A:$I,2,0))</f>
        <v/>
      </c>
      <c r="L372" t="str">
        <f ca="1">IF(K372="","",VLOOKUP(INDIRECT(ADDRESS(F372,IF(Турнир!$B$2&lt;&gt;"С",1,3),,,"Регистрация")),C:E,3,0))</f>
        <v/>
      </c>
    </row>
    <row r="373" spans="5:12" x14ac:dyDescent="0.25">
      <c r="E373" t="str">
        <f>IF(C373="","",Турнир!$A$2&amp;TEXT(B373,"000"))</f>
        <v/>
      </c>
      <c r="F373">
        <f t="shared" si="20"/>
        <v>95</v>
      </c>
      <c r="G373">
        <f t="shared" si="21"/>
        <v>3</v>
      </c>
      <c r="H373">
        <f t="shared" ca="1" si="22"/>
        <v>0</v>
      </c>
      <c r="I373">
        <f t="shared" ca="1" si="23"/>
        <v>0</v>
      </c>
      <c r="J373" t="str">
        <f ca="1">IF(OR(H373=0,H373=""),"",SUM(I$1:I373))</f>
        <v/>
      </c>
      <c r="K373" t="str">
        <f ca="1">IF(OR(H373=0,H373=""),"",VLOOKUP(H373,База!$A:$I,2,0))</f>
        <v/>
      </c>
      <c r="L373" t="str">
        <f ca="1">IF(K373="","",VLOOKUP(INDIRECT(ADDRESS(F373,IF(Турнир!$B$2&lt;&gt;"С",1,3),,,"Регистрация")),C:E,3,0))</f>
        <v/>
      </c>
    </row>
    <row r="374" spans="5:12" x14ac:dyDescent="0.25">
      <c r="E374" t="str">
        <f>IF(C374="","",Турнир!$A$2&amp;TEXT(B374,"000"))</f>
        <v/>
      </c>
      <c r="F374">
        <f t="shared" si="20"/>
        <v>95</v>
      </c>
      <c r="G374">
        <f t="shared" si="21"/>
        <v>4</v>
      </c>
      <c r="H374">
        <f t="shared" ca="1" si="22"/>
        <v>0</v>
      </c>
      <c r="I374">
        <f t="shared" ca="1" si="23"/>
        <v>0</v>
      </c>
      <c r="J374" t="str">
        <f ca="1">IF(OR(H374=0,H374=""),"",SUM(I$1:I374))</f>
        <v/>
      </c>
      <c r="K374" t="str">
        <f ca="1">IF(OR(H374=0,H374=""),"",VLOOKUP(H374,База!$A:$I,2,0))</f>
        <v/>
      </c>
      <c r="L374" t="str">
        <f ca="1">IF(K374="","",VLOOKUP(INDIRECT(ADDRESS(F374,IF(Турнир!$B$2&lt;&gt;"С",1,3),,,"Регистрация")),C:E,3,0))</f>
        <v/>
      </c>
    </row>
    <row r="375" spans="5:12" x14ac:dyDescent="0.25">
      <c r="E375" t="str">
        <f>IF(C375="","",Турнир!$A$2&amp;TEXT(B375,"000"))</f>
        <v/>
      </c>
      <c r="F375">
        <f t="shared" si="20"/>
        <v>95</v>
      </c>
      <c r="G375">
        <f t="shared" si="21"/>
        <v>5</v>
      </c>
      <c r="H375">
        <f t="shared" ca="1" si="22"/>
        <v>0</v>
      </c>
      <c r="I375">
        <f t="shared" ca="1" si="23"/>
        <v>0</v>
      </c>
      <c r="J375" t="str">
        <f ca="1">IF(OR(H375=0,H375=""),"",SUM(I$1:I375))</f>
        <v/>
      </c>
      <c r="K375" t="str">
        <f ca="1">IF(OR(H375=0,H375=""),"",VLOOKUP(H375,База!$A:$I,2,0))</f>
        <v/>
      </c>
      <c r="L375" t="str">
        <f ca="1">IF(K375="","",VLOOKUP(INDIRECT(ADDRESS(F375,IF(Турнир!$B$2&lt;&gt;"С",1,3),,,"Регистрация")),C:E,3,0))</f>
        <v/>
      </c>
    </row>
    <row r="376" spans="5:12" x14ac:dyDescent="0.25">
      <c r="E376" t="str">
        <f>IF(C376="","",Турнир!$A$2&amp;TEXT(B376,"000"))</f>
        <v/>
      </c>
      <c r="F376">
        <f t="shared" si="20"/>
        <v>95</v>
      </c>
      <c r="G376">
        <f t="shared" si="21"/>
        <v>6</v>
      </c>
      <c r="H376">
        <f t="shared" ca="1" si="22"/>
        <v>0</v>
      </c>
      <c r="I376">
        <f t="shared" ca="1" si="23"/>
        <v>0</v>
      </c>
      <c r="J376" t="str">
        <f ca="1">IF(OR(H376=0,H376=""),"",SUM(I$1:I376))</f>
        <v/>
      </c>
      <c r="K376" t="str">
        <f ca="1">IF(OR(H376=0,H376=""),"",VLOOKUP(H376,База!$A:$I,2,0))</f>
        <v/>
      </c>
      <c r="L376" t="str">
        <f ca="1">IF(K376="","",VLOOKUP(INDIRECT(ADDRESS(F376,IF(Турнир!$B$2&lt;&gt;"С",1,3),,,"Регистрация")),C:E,3,0))</f>
        <v/>
      </c>
    </row>
    <row r="377" spans="5:12" x14ac:dyDescent="0.25">
      <c r="E377" t="str">
        <f>IF(C377="","",Турнир!$A$2&amp;TEXT(B377,"000"))</f>
        <v/>
      </c>
      <c r="F377">
        <f t="shared" si="20"/>
        <v>96</v>
      </c>
      <c r="G377">
        <f t="shared" si="21"/>
        <v>3</v>
      </c>
      <c r="H377">
        <f t="shared" ca="1" si="22"/>
        <v>0</v>
      </c>
      <c r="I377">
        <f t="shared" ca="1" si="23"/>
        <v>0</v>
      </c>
      <c r="J377" t="str">
        <f ca="1">IF(OR(H377=0,H377=""),"",SUM(I$1:I377))</f>
        <v/>
      </c>
      <c r="K377" t="str">
        <f ca="1">IF(OR(H377=0,H377=""),"",VLOOKUP(H377,База!$A:$I,2,0))</f>
        <v/>
      </c>
      <c r="L377" t="str">
        <f ca="1">IF(K377="","",VLOOKUP(INDIRECT(ADDRESS(F377,IF(Турнир!$B$2&lt;&gt;"С",1,3),,,"Регистрация")),C:E,3,0))</f>
        <v/>
      </c>
    </row>
    <row r="378" spans="5:12" x14ac:dyDescent="0.25">
      <c r="E378" t="str">
        <f>IF(C378="","",Турнир!$A$2&amp;TEXT(B378,"000"))</f>
        <v/>
      </c>
      <c r="F378">
        <f t="shared" si="20"/>
        <v>96</v>
      </c>
      <c r="G378">
        <f t="shared" si="21"/>
        <v>4</v>
      </c>
      <c r="H378">
        <f t="shared" ca="1" si="22"/>
        <v>0</v>
      </c>
      <c r="I378">
        <f t="shared" ca="1" si="23"/>
        <v>0</v>
      </c>
      <c r="J378" t="str">
        <f ca="1">IF(OR(H378=0,H378=""),"",SUM(I$1:I378))</f>
        <v/>
      </c>
      <c r="K378" t="str">
        <f ca="1">IF(OR(H378=0,H378=""),"",VLOOKUP(H378,База!$A:$I,2,0))</f>
        <v/>
      </c>
      <c r="L378" t="str">
        <f ca="1">IF(K378="","",VLOOKUP(INDIRECT(ADDRESS(F378,IF(Турнир!$B$2&lt;&gt;"С",1,3),,,"Регистрация")),C:E,3,0))</f>
        <v/>
      </c>
    </row>
    <row r="379" spans="5:12" x14ac:dyDescent="0.25">
      <c r="E379" t="str">
        <f>IF(C379="","",Турнир!$A$2&amp;TEXT(B379,"000"))</f>
        <v/>
      </c>
      <c r="F379">
        <f t="shared" si="20"/>
        <v>96</v>
      </c>
      <c r="G379">
        <f t="shared" si="21"/>
        <v>5</v>
      </c>
      <c r="H379">
        <f t="shared" ca="1" si="22"/>
        <v>0</v>
      </c>
      <c r="I379">
        <f t="shared" ca="1" si="23"/>
        <v>0</v>
      </c>
      <c r="J379" t="str">
        <f ca="1">IF(OR(H379=0,H379=""),"",SUM(I$1:I379))</f>
        <v/>
      </c>
      <c r="K379" t="str">
        <f ca="1">IF(OR(H379=0,H379=""),"",VLOOKUP(H379,База!$A:$I,2,0))</f>
        <v/>
      </c>
      <c r="L379" t="str">
        <f ca="1">IF(K379="","",VLOOKUP(INDIRECT(ADDRESS(F379,IF(Турнир!$B$2&lt;&gt;"С",1,3),,,"Регистрация")),C:E,3,0))</f>
        <v/>
      </c>
    </row>
    <row r="380" spans="5:12" x14ac:dyDescent="0.25">
      <c r="E380" t="str">
        <f>IF(C380="","",Турнир!$A$2&amp;TEXT(B380,"000"))</f>
        <v/>
      </c>
      <c r="F380">
        <f t="shared" si="20"/>
        <v>96</v>
      </c>
      <c r="G380">
        <f t="shared" si="21"/>
        <v>6</v>
      </c>
      <c r="H380">
        <f t="shared" ca="1" si="22"/>
        <v>0</v>
      </c>
      <c r="I380">
        <f t="shared" ca="1" si="23"/>
        <v>0</v>
      </c>
      <c r="J380" t="str">
        <f ca="1">IF(OR(H380=0,H380=""),"",SUM(I$1:I380))</f>
        <v/>
      </c>
      <c r="K380" t="str">
        <f ca="1">IF(OR(H380=0,H380=""),"",VLOOKUP(H380,База!$A:$I,2,0))</f>
        <v/>
      </c>
      <c r="L380" t="str">
        <f ca="1">IF(K380="","",VLOOKUP(INDIRECT(ADDRESS(F380,IF(Турнир!$B$2&lt;&gt;"С",1,3),,,"Регистрация")),C:E,3,0))</f>
        <v/>
      </c>
    </row>
    <row r="381" spans="5:12" x14ac:dyDescent="0.25">
      <c r="E381" t="str">
        <f>IF(C381="","",Турнир!$A$2&amp;TEXT(B381,"000"))</f>
        <v/>
      </c>
      <c r="F381">
        <f t="shared" si="20"/>
        <v>97</v>
      </c>
      <c r="G381">
        <f t="shared" si="21"/>
        <v>3</v>
      </c>
      <c r="H381">
        <f t="shared" ca="1" si="22"/>
        <v>0</v>
      </c>
      <c r="I381">
        <f t="shared" ca="1" si="23"/>
        <v>0</v>
      </c>
      <c r="J381" t="str">
        <f ca="1">IF(OR(H381=0,H381=""),"",SUM(I$1:I381))</f>
        <v/>
      </c>
      <c r="K381" t="str">
        <f ca="1">IF(OR(H381=0,H381=""),"",VLOOKUP(H381,База!$A:$I,2,0))</f>
        <v/>
      </c>
      <c r="L381" t="str">
        <f ca="1">IF(K381="","",VLOOKUP(INDIRECT(ADDRESS(F381,IF(Турнир!$B$2&lt;&gt;"С",1,3),,,"Регистрация")),C:E,3,0))</f>
        <v/>
      </c>
    </row>
    <row r="382" spans="5:12" x14ac:dyDescent="0.25">
      <c r="E382" t="str">
        <f>IF(C382="","",Турнир!$A$2&amp;TEXT(B382,"000"))</f>
        <v/>
      </c>
      <c r="F382">
        <f t="shared" si="20"/>
        <v>97</v>
      </c>
      <c r="G382">
        <f t="shared" si="21"/>
        <v>4</v>
      </c>
      <c r="H382">
        <f t="shared" ca="1" si="22"/>
        <v>0</v>
      </c>
      <c r="I382">
        <f t="shared" ca="1" si="23"/>
        <v>0</v>
      </c>
      <c r="J382" t="str">
        <f ca="1">IF(OR(H382=0,H382=""),"",SUM(I$1:I382))</f>
        <v/>
      </c>
      <c r="K382" t="str">
        <f ca="1">IF(OR(H382=0,H382=""),"",VLOOKUP(H382,База!$A:$I,2,0))</f>
        <v/>
      </c>
      <c r="L382" t="str">
        <f ca="1">IF(K382="","",VLOOKUP(INDIRECT(ADDRESS(F382,IF(Турнир!$B$2&lt;&gt;"С",1,3),,,"Регистрация")),C:E,3,0))</f>
        <v/>
      </c>
    </row>
    <row r="383" spans="5:12" x14ac:dyDescent="0.25">
      <c r="E383" t="str">
        <f>IF(C383="","",Турнир!$A$2&amp;TEXT(B383,"000"))</f>
        <v/>
      </c>
      <c r="F383">
        <f t="shared" si="20"/>
        <v>97</v>
      </c>
      <c r="G383">
        <f t="shared" si="21"/>
        <v>5</v>
      </c>
      <c r="H383">
        <f t="shared" ca="1" si="22"/>
        <v>0</v>
      </c>
      <c r="I383">
        <f t="shared" ca="1" si="23"/>
        <v>0</v>
      </c>
      <c r="J383" t="str">
        <f ca="1">IF(OR(H383=0,H383=""),"",SUM(I$1:I383))</f>
        <v/>
      </c>
      <c r="K383" t="str">
        <f ca="1">IF(OR(H383=0,H383=""),"",VLOOKUP(H383,База!$A:$I,2,0))</f>
        <v/>
      </c>
      <c r="L383" t="str">
        <f ca="1">IF(K383="","",VLOOKUP(INDIRECT(ADDRESS(F383,IF(Турнир!$B$2&lt;&gt;"С",1,3),,,"Регистрация")),C:E,3,0))</f>
        <v/>
      </c>
    </row>
    <row r="384" spans="5:12" x14ac:dyDescent="0.25">
      <c r="E384" t="str">
        <f>IF(C384="","",Турнир!$A$2&amp;TEXT(B384,"000"))</f>
        <v/>
      </c>
      <c r="F384">
        <f t="shared" si="20"/>
        <v>97</v>
      </c>
      <c r="G384">
        <f t="shared" si="21"/>
        <v>6</v>
      </c>
      <c r="H384">
        <f t="shared" ca="1" si="22"/>
        <v>0</v>
      </c>
      <c r="I384">
        <f t="shared" ca="1" si="23"/>
        <v>0</v>
      </c>
      <c r="J384" t="str">
        <f ca="1">IF(OR(H384=0,H384=""),"",SUM(I$1:I384))</f>
        <v/>
      </c>
      <c r="K384" t="str">
        <f ca="1">IF(OR(H384=0,H384=""),"",VLOOKUP(H384,База!$A:$I,2,0))</f>
        <v/>
      </c>
      <c r="L384" t="str">
        <f ca="1">IF(K384="","",VLOOKUP(INDIRECT(ADDRESS(F384,IF(Турнир!$B$2&lt;&gt;"С",1,3),,,"Регистрация")),C:E,3,0))</f>
        <v/>
      </c>
    </row>
    <row r="385" spans="5:12" x14ac:dyDescent="0.25">
      <c r="E385" t="str">
        <f>IF(C385="","",Турнир!$A$2&amp;TEXT(B385,"000"))</f>
        <v/>
      </c>
      <c r="F385">
        <f t="shared" si="20"/>
        <v>98</v>
      </c>
      <c r="G385">
        <f t="shared" si="21"/>
        <v>3</v>
      </c>
      <c r="H385">
        <f t="shared" ca="1" si="22"/>
        <v>0</v>
      </c>
      <c r="I385">
        <f t="shared" ca="1" si="23"/>
        <v>0</v>
      </c>
      <c r="J385" t="str">
        <f ca="1">IF(OR(H385=0,H385=""),"",SUM(I$1:I385))</f>
        <v/>
      </c>
      <c r="K385" t="str">
        <f ca="1">IF(OR(H385=0,H385=""),"",VLOOKUP(H385,База!$A:$I,2,0))</f>
        <v/>
      </c>
      <c r="L385" t="str">
        <f ca="1">IF(K385="","",VLOOKUP(INDIRECT(ADDRESS(F385,IF(Турнир!$B$2&lt;&gt;"С",1,3),,,"Регистрация")),C:E,3,0))</f>
        <v/>
      </c>
    </row>
    <row r="386" spans="5:12" x14ac:dyDescent="0.25">
      <c r="E386" t="str">
        <f>IF(C386="","",Турнир!$A$2&amp;TEXT(B386,"000"))</f>
        <v/>
      </c>
      <c r="F386">
        <f t="shared" ref="F386:F449" si="24">QUOTIENT(ROW()+7,4)</f>
        <v>98</v>
      </c>
      <c r="G386">
        <f t="shared" ref="G386:G449" si="25">MOD(ROW()-1,4)+3</f>
        <v>4</v>
      </c>
      <c r="H386">
        <f t="shared" ref="H386:H449" ca="1" si="26">INDIRECT(ADDRESS(F386,G386,,,"Регистрация"))</f>
        <v>0</v>
      </c>
      <c r="I386">
        <f t="shared" ref="I386:I449" ca="1" si="27">IF(OR(H386=0,H386=""),0,1)</f>
        <v>0</v>
      </c>
      <c r="J386" t="str">
        <f ca="1">IF(OR(H386=0,H386=""),"",SUM(I$1:I386))</f>
        <v/>
      </c>
      <c r="K386" t="str">
        <f ca="1">IF(OR(H386=0,H386=""),"",VLOOKUP(H386,База!$A:$I,2,0))</f>
        <v/>
      </c>
      <c r="L386" t="str">
        <f ca="1">IF(K386="","",VLOOKUP(INDIRECT(ADDRESS(F386,IF(Турнир!$B$2&lt;&gt;"С",1,3),,,"Регистрация")),C:E,3,0))</f>
        <v/>
      </c>
    </row>
    <row r="387" spans="5:12" x14ac:dyDescent="0.25">
      <c r="E387" t="str">
        <f>IF(C387="","",Турнир!$A$2&amp;TEXT(B387,"000"))</f>
        <v/>
      </c>
      <c r="F387">
        <f t="shared" si="24"/>
        <v>98</v>
      </c>
      <c r="G387">
        <f t="shared" si="25"/>
        <v>5</v>
      </c>
      <c r="H387">
        <f t="shared" ca="1" si="26"/>
        <v>0</v>
      </c>
      <c r="I387">
        <f t="shared" ca="1" si="27"/>
        <v>0</v>
      </c>
      <c r="J387" t="str">
        <f ca="1">IF(OR(H387=0,H387=""),"",SUM(I$1:I387))</f>
        <v/>
      </c>
      <c r="K387" t="str">
        <f ca="1">IF(OR(H387=0,H387=""),"",VLOOKUP(H387,База!$A:$I,2,0))</f>
        <v/>
      </c>
      <c r="L387" t="str">
        <f ca="1">IF(K387="","",VLOOKUP(INDIRECT(ADDRESS(F387,IF(Турнир!$B$2&lt;&gt;"С",1,3),,,"Регистрация")),C:E,3,0))</f>
        <v/>
      </c>
    </row>
    <row r="388" spans="5:12" x14ac:dyDescent="0.25">
      <c r="E388" t="str">
        <f>IF(C388="","",Турнир!$A$2&amp;TEXT(B388,"000"))</f>
        <v/>
      </c>
      <c r="F388">
        <f t="shared" si="24"/>
        <v>98</v>
      </c>
      <c r="G388">
        <f t="shared" si="25"/>
        <v>6</v>
      </c>
      <c r="H388">
        <f t="shared" ca="1" si="26"/>
        <v>0</v>
      </c>
      <c r="I388">
        <f t="shared" ca="1" si="27"/>
        <v>0</v>
      </c>
      <c r="J388" t="str">
        <f ca="1">IF(OR(H388=0,H388=""),"",SUM(I$1:I388))</f>
        <v/>
      </c>
      <c r="K388" t="str">
        <f ca="1">IF(OR(H388=0,H388=""),"",VLOOKUP(H388,База!$A:$I,2,0))</f>
        <v/>
      </c>
      <c r="L388" t="str">
        <f ca="1">IF(K388="","",VLOOKUP(INDIRECT(ADDRESS(F388,IF(Турнир!$B$2&lt;&gt;"С",1,3),,,"Регистрация")),C:E,3,0))</f>
        <v/>
      </c>
    </row>
    <row r="389" spans="5:12" x14ac:dyDescent="0.25">
      <c r="E389" t="str">
        <f>IF(C389="","",Турнир!$A$2&amp;TEXT(B389,"000"))</f>
        <v/>
      </c>
      <c r="F389">
        <f t="shared" si="24"/>
        <v>99</v>
      </c>
      <c r="G389">
        <f t="shared" si="25"/>
        <v>3</v>
      </c>
      <c r="H389">
        <f t="shared" ca="1" si="26"/>
        <v>0</v>
      </c>
      <c r="I389">
        <f t="shared" ca="1" si="27"/>
        <v>0</v>
      </c>
      <c r="J389" t="str">
        <f ca="1">IF(OR(H389=0,H389=""),"",SUM(I$1:I389))</f>
        <v/>
      </c>
      <c r="K389" t="str">
        <f ca="1">IF(OR(H389=0,H389=""),"",VLOOKUP(H389,База!$A:$I,2,0))</f>
        <v/>
      </c>
      <c r="L389" t="str">
        <f ca="1">IF(K389="","",VLOOKUP(INDIRECT(ADDRESS(F389,IF(Турнир!$B$2&lt;&gt;"С",1,3),,,"Регистрация")),C:E,3,0))</f>
        <v/>
      </c>
    </row>
    <row r="390" spans="5:12" x14ac:dyDescent="0.25">
      <c r="E390" t="str">
        <f>IF(C390="","",Турнир!$A$2&amp;TEXT(B390,"000"))</f>
        <v/>
      </c>
      <c r="F390">
        <f t="shared" si="24"/>
        <v>99</v>
      </c>
      <c r="G390">
        <f t="shared" si="25"/>
        <v>4</v>
      </c>
      <c r="H390">
        <f t="shared" ca="1" si="26"/>
        <v>0</v>
      </c>
      <c r="I390">
        <f t="shared" ca="1" si="27"/>
        <v>0</v>
      </c>
      <c r="J390" t="str">
        <f ca="1">IF(OR(H390=0,H390=""),"",SUM(I$1:I390))</f>
        <v/>
      </c>
      <c r="K390" t="str">
        <f ca="1">IF(OR(H390=0,H390=""),"",VLOOKUP(H390,База!$A:$I,2,0))</f>
        <v/>
      </c>
      <c r="L390" t="str">
        <f ca="1">IF(K390="","",VLOOKUP(INDIRECT(ADDRESS(F390,IF(Турнир!$B$2&lt;&gt;"С",1,3),,,"Регистрация")),C:E,3,0))</f>
        <v/>
      </c>
    </row>
    <row r="391" spans="5:12" x14ac:dyDescent="0.25">
      <c r="E391" t="str">
        <f>IF(C391="","",Турнир!$A$2&amp;TEXT(B391,"000"))</f>
        <v/>
      </c>
      <c r="F391">
        <f t="shared" si="24"/>
        <v>99</v>
      </c>
      <c r="G391">
        <f t="shared" si="25"/>
        <v>5</v>
      </c>
      <c r="H391">
        <f t="shared" ca="1" si="26"/>
        <v>0</v>
      </c>
      <c r="I391">
        <f t="shared" ca="1" si="27"/>
        <v>0</v>
      </c>
      <c r="J391" t="str">
        <f ca="1">IF(OR(H391=0,H391=""),"",SUM(I$1:I391))</f>
        <v/>
      </c>
      <c r="K391" t="str">
        <f ca="1">IF(OR(H391=0,H391=""),"",VLOOKUP(H391,База!$A:$I,2,0))</f>
        <v/>
      </c>
      <c r="L391" t="str">
        <f ca="1">IF(K391="","",VLOOKUP(INDIRECT(ADDRESS(F391,IF(Турнир!$B$2&lt;&gt;"С",1,3),,,"Регистрация")),C:E,3,0))</f>
        <v/>
      </c>
    </row>
    <row r="392" spans="5:12" x14ac:dyDescent="0.25">
      <c r="E392" t="str">
        <f>IF(C392="","",Турнир!$A$2&amp;TEXT(B392,"000"))</f>
        <v/>
      </c>
      <c r="F392">
        <f t="shared" si="24"/>
        <v>99</v>
      </c>
      <c r="G392">
        <f t="shared" si="25"/>
        <v>6</v>
      </c>
      <c r="H392">
        <f t="shared" ca="1" si="26"/>
        <v>0</v>
      </c>
      <c r="I392">
        <f t="shared" ca="1" si="27"/>
        <v>0</v>
      </c>
      <c r="J392" t="str">
        <f ca="1">IF(OR(H392=0,H392=""),"",SUM(I$1:I392))</f>
        <v/>
      </c>
      <c r="K392" t="str">
        <f ca="1">IF(OR(H392=0,H392=""),"",VLOOKUP(H392,База!$A:$I,2,0))</f>
        <v/>
      </c>
      <c r="L392" t="str">
        <f ca="1">IF(K392="","",VLOOKUP(INDIRECT(ADDRESS(F392,IF(Турнир!$B$2&lt;&gt;"С",1,3),,,"Регистрация")),C:E,3,0))</f>
        <v/>
      </c>
    </row>
    <row r="393" spans="5:12" x14ac:dyDescent="0.25">
      <c r="E393" t="str">
        <f>IF(C393="","",Турнир!$A$2&amp;TEXT(B393,"000"))</f>
        <v/>
      </c>
      <c r="F393">
        <f t="shared" si="24"/>
        <v>100</v>
      </c>
      <c r="G393">
        <f t="shared" si="25"/>
        <v>3</v>
      </c>
      <c r="H393">
        <f t="shared" ca="1" si="26"/>
        <v>0</v>
      </c>
      <c r="I393">
        <f t="shared" ca="1" si="27"/>
        <v>0</v>
      </c>
      <c r="J393" t="str">
        <f ca="1">IF(OR(H393=0,H393=""),"",SUM(I$1:I393))</f>
        <v/>
      </c>
      <c r="K393" t="str">
        <f ca="1">IF(OR(H393=0,H393=""),"",VLOOKUP(H393,База!$A:$I,2,0))</f>
        <v/>
      </c>
      <c r="L393" t="str">
        <f ca="1">IF(K393="","",VLOOKUP(INDIRECT(ADDRESS(F393,IF(Турнир!$B$2&lt;&gt;"С",1,3),,,"Регистрация")),C:E,3,0))</f>
        <v/>
      </c>
    </row>
    <row r="394" spans="5:12" x14ac:dyDescent="0.25">
      <c r="E394" t="str">
        <f>IF(C394="","",Турнир!$A$2&amp;TEXT(B394,"000"))</f>
        <v/>
      </c>
      <c r="F394">
        <f t="shared" si="24"/>
        <v>100</v>
      </c>
      <c r="G394">
        <f t="shared" si="25"/>
        <v>4</v>
      </c>
      <c r="H394">
        <f t="shared" ca="1" si="26"/>
        <v>0</v>
      </c>
      <c r="I394">
        <f t="shared" ca="1" si="27"/>
        <v>0</v>
      </c>
      <c r="J394" t="str">
        <f ca="1">IF(OR(H394=0,H394=""),"",SUM(I$1:I394))</f>
        <v/>
      </c>
      <c r="K394" t="str">
        <f ca="1">IF(OR(H394=0,H394=""),"",VLOOKUP(H394,База!$A:$I,2,0))</f>
        <v/>
      </c>
      <c r="L394" t="str">
        <f ca="1">IF(K394="","",VLOOKUP(INDIRECT(ADDRESS(F394,IF(Турнир!$B$2&lt;&gt;"С",1,3),,,"Регистрация")),C:E,3,0))</f>
        <v/>
      </c>
    </row>
    <row r="395" spans="5:12" x14ac:dyDescent="0.25">
      <c r="E395" t="str">
        <f>IF(C395="","",Турнир!$A$2&amp;TEXT(B395,"000"))</f>
        <v/>
      </c>
      <c r="F395">
        <f t="shared" si="24"/>
        <v>100</v>
      </c>
      <c r="G395">
        <f t="shared" si="25"/>
        <v>5</v>
      </c>
      <c r="H395">
        <f t="shared" ca="1" si="26"/>
        <v>0</v>
      </c>
      <c r="I395">
        <f t="shared" ca="1" si="27"/>
        <v>0</v>
      </c>
      <c r="J395" t="str">
        <f ca="1">IF(OR(H395=0,H395=""),"",SUM(I$1:I395))</f>
        <v/>
      </c>
      <c r="K395" t="str">
        <f ca="1">IF(OR(H395=0,H395=""),"",VLOOKUP(H395,База!$A:$I,2,0))</f>
        <v/>
      </c>
      <c r="L395" t="str">
        <f ca="1">IF(K395="","",VLOOKUP(INDIRECT(ADDRESS(F395,IF(Турнир!$B$2&lt;&gt;"С",1,3),,,"Регистрация")),C:E,3,0))</f>
        <v/>
      </c>
    </row>
    <row r="396" spans="5:12" x14ac:dyDescent="0.25">
      <c r="E396" t="str">
        <f>IF(C396="","",Турнир!$A$2&amp;TEXT(B396,"000"))</f>
        <v/>
      </c>
      <c r="F396">
        <f t="shared" si="24"/>
        <v>100</v>
      </c>
      <c r="G396">
        <f t="shared" si="25"/>
        <v>6</v>
      </c>
      <c r="H396">
        <f t="shared" ca="1" si="26"/>
        <v>0</v>
      </c>
      <c r="I396">
        <f t="shared" ca="1" si="27"/>
        <v>0</v>
      </c>
      <c r="J396" t="str">
        <f ca="1">IF(OR(H396=0,H396=""),"",SUM(I$1:I396))</f>
        <v/>
      </c>
      <c r="K396" t="str">
        <f ca="1">IF(OR(H396=0,H396=""),"",VLOOKUP(H396,База!$A:$I,2,0))</f>
        <v/>
      </c>
      <c r="L396" t="str">
        <f ca="1">IF(K396="","",VLOOKUP(INDIRECT(ADDRESS(F396,IF(Турнир!$B$2&lt;&gt;"С",1,3),,,"Регистрация")),C:E,3,0))</f>
        <v/>
      </c>
    </row>
    <row r="397" spans="5:12" x14ac:dyDescent="0.25">
      <c r="E397" t="str">
        <f>IF(C397="","",Турнир!$A$2&amp;TEXT(B397,"000"))</f>
        <v/>
      </c>
      <c r="F397">
        <f t="shared" si="24"/>
        <v>101</v>
      </c>
      <c r="G397">
        <f t="shared" si="25"/>
        <v>3</v>
      </c>
      <c r="H397">
        <f t="shared" ca="1" si="26"/>
        <v>0</v>
      </c>
      <c r="I397">
        <f t="shared" ca="1" si="27"/>
        <v>0</v>
      </c>
      <c r="J397" t="str">
        <f ca="1">IF(OR(H397=0,H397=""),"",SUM(I$1:I397))</f>
        <v/>
      </c>
      <c r="K397" t="str">
        <f ca="1">IF(OR(H397=0,H397=""),"",VLOOKUP(H397,База!$A:$I,2,0))</f>
        <v/>
      </c>
      <c r="L397" t="str">
        <f ca="1">IF(K397="","",VLOOKUP(INDIRECT(ADDRESS(F397,IF(Турнир!$B$2&lt;&gt;"С",1,3),,,"Регистрация")),C:E,3,0))</f>
        <v/>
      </c>
    </row>
    <row r="398" spans="5:12" x14ac:dyDescent="0.25">
      <c r="E398" t="str">
        <f>IF(C398="","",Турнир!$A$2&amp;TEXT(B398,"000"))</f>
        <v/>
      </c>
      <c r="F398">
        <f t="shared" si="24"/>
        <v>101</v>
      </c>
      <c r="G398">
        <f t="shared" si="25"/>
        <v>4</v>
      </c>
      <c r="H398">
        <f t="shared" ca="1" si="26"/>
        <v>0</v>
      </c>
      <c r="I398">
        <f t="shared" ca="1" si="27"/>
        <v>0</v>
      </c>
      <c r="J398" t="str">
        <f ca="1">IF(OR(H398=0,H398=""),"",SUM(I$1:I398))</f>
        <v/>
      </c>
      <c r="K398" t="str">
        <f ca="1">IF(OR(H398=0,H398=""),"",VLOOKUP(H398,База!$A:$I,2,0))</f>
        <v/>
      </c>
      <c r="L398" t="str">
        <f ca="1">IF(K398="","",VLOOKUP(INDIRECT(ADDRESS(F398,IF(Турнир!$B$2&lt;&gt;"С",1,3),,,"Регистрация")),C:E,3,0))</f>
        <v/>
      </c>
    </row>
    <row r="399" spans="5:12" x14ac:dyDescent="0.25">
      <c r="E399" t="str">
        <f>IF(C399="","",Турнир!$A$2&amp;TEXT(B399,"000"))</f>
        <v/>
      </c>
      <c r="F399">
        <f t="shared" si="24"/>
        <v>101</v>
      </c>
      <c r="G399">
        <f t="shared" si="25"/>
        <v>5</v>
      </c>
      <c r="H399">
        <f t="shared" ca="1" si="26"/>
        <v>0</v>
      </c>
      <c r="I399">
        <f t="shared" ca="1" si="27"/>
        <v>0</v>
      </c>
      <c r="J399" t="str">
        <f ca="1">IF(OR(H399=0,H399=""),"",SUM(I$1:I399))</f>
        <v/>
      </c>
      <c r="K399" t="str">
        <f ca="1">IF(OR(H399=0,H399=""),"",VLOOKUP(H399,База!$A:$I,2,0))</f>
        <v/>
      </c>
      <c r="L399" t="str">
        <f ca="1">IF(K399="","",VLOOKUP(INDIRECT(ADDRESS(F399,IF(Турнир!$B$2&lt;&gt;"С",1,3),,,"Регистрация")),C:E,3,0))</f>
        <v/>
      </c>
    </row>
    <row r="400" spans="5:12" x14ac:dyDescent="0.25">
      <c r="E400" t="str">
        <f>IF(C400="","",Турнир!$A$2&amp;TEXT(B400,"000"))</f>
        <v/>
      </c>
      <c r="F400">
        <f t="shared" si="24"/>
        <v>101</v>
      </c>
      <c r="G400">
        <f t="shared" si="25"/>
        <v>6</v>
      </c>
      <c r="H400">
        <f t="shared" ca="1" si="26"/>
        <v>0</v>
      </c>
      <c r="I400">
        <f t="shared" ca="1" si="27"/>
        <v>0</v>
      </c>
      <c r="J400" t="str">
        <f ca="1">IF(OR(H400=0,H400=""),"",SUM(I$1:I400))</f>
        <v/>
      </c>
      <c r="K400" t="str">
        <f ca="1">IF(OR(H400=0,H400=""),"",VLOOKUP(H400,База!$A:$I,2,0))</f>
        <v/>
      </c>
      <c r="L400" t="str">
        <f ca="1">IF(K400="","",VLOOKUP(INDIRECT(ADDRESS(F400,IF(Турнир!$B$2&lt;&gt;"С",1,3),,,"Регистрация")),C:E,3,0))</f>
        <v/>
      </c>
    </row>
    <row r="401" spans="5:12" x14ac:dyDescent="0.25">
      <c r="E401" t="str">
        <f>IF(C401="","",Турнир!$A$2&amp;TEXT(B401,"000"))</f>
        <v/>
      </c>
      <c r="F401">
        <f t="shared" si="24"/>
        <v>102</v>
      </c>
      <c r="G401">
        <f t="shared" si="25"/>
        <v>3</v>
      </c>
      <c r="H401">
        <f t="shared" ca="1" si="26"/>
        <v>0</v>
      </c>
      <c r="I401">
        <f t="shared" ca="1" si="27"/>
        <v>0</v>
      </c>
      <c r="J401" t="str">
        <f ca="1">IF(OR(H401=0,H401=""),"",SUM(I$1:I401))</f>
        <v/>
      </c>
      <c r="K401" t="str">
        <f ca="1">IF(OR(H401=0,H401=""),"",VLOOKUP(H401,База!$A:$I,2,0))</f>
        <v/>
      </c>
      <c r="L401" t="str">
        <f ca="1">IF(K401="","",VLOOKUP(INDIRECT(ADDRESS(F401,IF(Турнир!$B$2&lt;&gt;"С",1,3),,,"Регистрация")),C:E,3,0))</f>
        <v/>
      </c>
    </row>
    <row r="402" spans="5:12" x14ac:dyDescent="0.25">
      <c r="E402" t="str">
        <f>IF(C402="","",Турнир!$A$2&amp;TEXT(B402,"000"))</f>
        <v/>
      </c>
      <c r="F402">
        <f t="shared" si="24"/>
        <v>102</v>
      </c>
      <c r="G402">
        <f t="shared" si="25"/>
        <v>4</v>
      </c>
      <c r="H402">
        <f t="shared" ca="1" si="26"/>
        <v>0</v>
      </c>
      <c r="I402">
        <f t="shared" ca="1" si="27"/>
        <v>0</v>
      </c>
      <c r="J402" t="str">
        <f ca="1">IF(OR(H402=0,H402=""),"",SUM(I$1:I402))</f>
        <v/>
      </c>
      <c r="K402" t="str">
        <f ca="1">IF(OR(H402=0,H402=""),"",VLOOKUP(H402,База!$A:$I,2,0))</f>
        <v/>
      </c>
      <c r="L402" t="str">
        <f ca="1">IF(K402="","",VLOOKUP(INDIRECT(ADDRESS(F402,IF(Турнир!$B$2&lt;&gt;"С",1,3),,,"Регистрация")),C:E,3,0))</f>
        <v/>
      </c>
    </row>
    <row r="403" spans="5:12" x14ac:dyDescent="0.25">
      <c r="E403" t="str">
        <f>IF(C403="","",Турнир!$A$2&amp;TEXT(B403,"000"))</f>
        <v/>
      </c>
      <c r="F403">
        <f t="shared" si="24"/>
        <v>102</v>
      </c>
      <c r="G403">
        <f t="shared" si="25"/>
        <v>5</v>
      </c>
      <c r="H403">
        <f t="shared" ca="1" si="26"/>
        <v>0</v>
      </c>
      <c r="I403">
        <f t="shared" ca="1" si="27"/>
        <v>0</v>
      </c>
      <c r="J403" t="str">
        <f ca="1">IF(OR(H403=0,H403=""),"",SUM(I$1:I403))</f>
        <v/>
      </c>
      <c r="K403" t="str">
        <f ca="1">IF(OR(H403=0,H403=""),"",VLOOKUP(H403,База!$A:$I,2,0))</f>
        <v/>
      </c>
      <c r="L403" t="str">
        <f ca="1">IF(K403="","",VLOOKUP(INDIRECT(ADDRESS(F403,IF(Турнир!$B$2&lt;&gt;"С",1,3),,,"Регистрация")),C:E,3,0))</f>
        <v/>
      </c>
    </row>
    <row r="404" spans="5:12" x14ac:dyDescent="0.25">
      <c r="E404" t="str">
        <f>IF(C404="","",Турнир!$A$2&amp;TEXT(B404,"000"))</f>
        <v/>
      </c>
      <c r="F404">
        <f t="shared" si="24"/>
        <v>102</v>
      </c>
      <c r="G404">
        <f t="shared" si="25"/>
        <v>6</v>
      </c>
      <c r="H404">
        <f t="shared" ca="1" si="26"/>
        <v>0</v>
      </c>
      <c r="I404">
        <f t="shared" ca="1" si="27"/>
        <v>0</v>
      </c>
      <c r="J404" t="str">
        <f ca="1">IF(OR(H404=0,H404=""),"",SUM(I$1:I404))</f>
        <v/>
      </c>
      <c r="K404" t="str">
        <f ca="1">IF(OR(H404=0,H404=""),"",VLOOKUP(H404,База!$A:$I,2,0))</f>
        <v/>
      </c>
      <c r="L404" t="str">
        <f ca="1">IF(K404="","",VLOOKUP(INDIRECT(ADDRESS(F404,IF(Турнир!$B$2&lt;&gt;"С",1,3),,,"Регистрация")),C:E,3,0))</f>
        <v/>
      </c>
    </row>
    <row r="405" spans="5:12" x14ac:dyDescent="0.25">
      <c r="E405" t="str">
        <f>IF(C405="","",Турнир!$A$2&amp;TEXT(B405,"000"))</f>
        <v/>
      </c>
      <c r="F405">
        <f t="shared" si="24"/>
        <v>103</v>
      </c>
      <c r="G405">
        <f t="shared" si="25"/>
        <v>3</v>
      </c>
      <c r="H405">
        <f t="shared" ca="1" si="26"/>
        <v>0</v>
      </c>
      <c r="I405">
        <f t="shared" ca="1" si="27"/>
        <v>0</v>
      </c>
      <c r="J405" t="str">
        <f ca="1">IF(OR(H405=0,H405=""),"",SUM(I$1:I405))</f>
        <v/>
      </c>
      <c r="K405" t="str">
        <f ca="1">IF(OR(H405=0,H405=""),"",VLOOKUP(H405,База!$A:$I,2,0))</f>
        <v/>
      </c>
      <c r="L405" t="str">
        <f ca="1">IF(K405="","",VLOOKUP(INDIRECT(ADDRESS(F405,IF(Турнир!$B$2&lt;&gt;"С",1,3),,,"Регистрация")),C:E,3,0))</f>
        <v/>
      </c>
    </row>
    <row r="406" spans="5:12" x14ac:dyDescent="0.25">
      <c r="E406" t="str">
        <f>IF(C406="","",Турнир!$A$2&amp;TEXT(B406,"000"))</f>
        <v/>
      </c>
      <c r="F406">
        <f t="shared" si="24"/>
        <v>103</v>
      </c>
      <c r="G406">
        <f t="shared" si="25"/>
        <v>4</v>
      </c>
      <c r="H406">
        <f t="shared" ca="1" si="26"/>
        <v>0</v>
      </c>
      <c r="I406">
        <f t="shared" ca="1" si="27"/>
        <v>0</v>
      </c>
      <c r="J406" t="str">
        <f ca="1">IF(OR(H406=0,H406=""),"",SUM(I$1:I406))</f>
        <v/>
      </c>
      <c r="K406" t="str">
        <f ca="1">IF(OR(H406=0,H406=""),"",VLOOKUP(H406,База!$A:$I,2,0))</f>
        <v/>
      </c>
      <c r="L406" t="str">
        <f ca="1">IF(K406="","",VLOOKUP(INDIRECT(ADDRESS(F406,IF(Турнир!$B$2&lt;&gt;"С",1,3),,,"Регистрация")),C:E,3,0))</f>
        <v/>
      </c>
    </row>
    <row r="407" spans="5:12" x14ac:dyDescent="0.25">
      <c r="E407" t="str">
        <f>IF(C407="","",Турнир!$A$2&amp;TEXT(B407,"000"))</f>
        <v/>
      </c>
      <c r="F407">
        <f t="shared" si="24"/>
        <v>103</v>
      </c>
      <c r="G407">
        <f t="shared" si="25"/>
        <v>5</v>
      </c>
      <c r="H407">
        <f t="shared" ca="1" si="26"/>
        <v>0</v>
      </c>
      <c r="I407">
        <f t="shared" ca="1" si="27"/>
        <v>0</v>
      </c>
      <c r="J407" t="str">
        <f ca="1">IF(OR(H407=0,H407=""),"",SUM(I$1:I407))</f>
        <v/>
      </c>
      <c r="K407" t="str">
        <f ca="1">IF(OR(H407=0,H407=""),"",VLOOKUP(H407,База!$A:$I,2,0))</f>
        <v/>
      </c>
      <c r="L407" t="str">
        <f ca="1">IF(K407="","",VLOOKUP(INDIRECT(ADDRESS(F407,IF(Турнир!$B$2&lt;&gt;"С",1,3),,,"Регистрация")),C:E,3,0))</f>
        <v/>
      </c>
    </row>
    <row r="408" spans="5:12" x14ac:dyDescent="0.25">
      <c r="E408" t="str">
        <f>IF(C408="","",Турнир!$A$2&amp;TEXT(B408,"000"))</f>
        <v/>
      </c>
      <c r="F408">
        <f t="shared" si="24"/>
        <v>103</v>
      </c>
      <c r="G408">
        <f t="shared" si="25"/>
        <v>6</v>
      </c>
      <c r="H408">
        <f t="shared" ca="1" si="26"/>
        <v>0</v>
      </c>
      <c r="I408">
        <f t="shared" ca="1" si="27"/>
        <v>0</v>
      </c>
      <c r="J408" t="str">
        <f ca="1">IF(OR(H408=0,H408=""),"",SUM(I$1:I408))</f>
        <v/>
      </c>
      <c r="K408" t="str">
        <f ca="1">IF(OR(H408=0,H408=""),"",VLOOKUP(H408,База!$A:$I,2,0))</f>
        <v/>
      </c>
      <c r="L408" t="str">
        <f ca="1">IF(K408="","",VLOOKUP(INDIRECT(ADDRESS(F408,IF(Турнир!$B$2&lt;&gt;"С",1,3),,,"Регистрация")),C:E,3,0))</f>
        <v/>
      </c>
    </row>
    <row r="409" spans="5:12" x14ac:dyDescent="0.25">
      <c r="E409" t="str">
        <f>IF(C409="","",Турнир!$A$2&amp;TEXT(B409,"000"))</f>
        <v/>
      </c>
      <c r="F409">
        <f t="shared" si="24"/>
        <v>104</v>
      </c>
      <c r="G409">
        <f t="shared" si="25"/>
        <v>3</v>
      </c>
      <c r="H409">
        <f t="shared" ca="1" si="26"/>
        <v>0</v>
      </c>
      <c r="I409">
        <f t="shared" ca="1" si="27"/>
        <v>0</v>
      </c>
      <c r="J409" t="str">
        <f ca="1">IF(OR(H409=0,H409=""),"",SUM(I$1:I409))</f>
        <v/>
      </c>
      <c r="K409" t="str">
        <f ca="1">IF(OR(H409=0,H409=""),"",VLOOKUP(H409,База!$A:$I,2,0))</f>
        <v/>
      </c>
      <c r="L409" t="str">
        <f ca="1">IF(K409="","",VLOOKUP(INDIRECT(ADDRESS(F409,IF(Турнир!$B$2&lt;&gt;"С",1,3),,,"Регистрация")),C:E,3,0))</f>
        <v/>
      </c>
    </row>
    <row r="410" spans="5:12" x14ac:dyDescent="0.25">
      <c r="E410" t="str">
        <f>IF(C410="","",Турнир!$A$2&amp;TEXT(B410,"000"))</f>
        <v/>
      </c>
      <c r="F410">
        <f t="shared" si="24"/>
        <v>104</v>
      </c>
      <c r="G410">
        <f t="shared" si="25"/>
        <v>4</v>
      </c>
      <c r="H410">
        <f t="shared" ca="1" si="26"/>
        <v>0</v>
      </c>
      <c r="I410">
        <f t="shared" ca="1" si="27"/>
        <v>0</v>
      </c>
      <c r="J410" t="str">
        <f ca="1">IF(OR(H410=0,H410=""),"",SUM(I$1:I410))</f>
        <v/>
      </c>
      <c r="K410" t="str">
        <f ca="1">IF(OR(H410=0,H410=""),"",VLOOKUP(H410,База!$A:$I,2,0))</f>
        <v/>
      </c>
      <c r="L410" t="str">
        <f ca="1">IF(K410="","",VLOOKUP(INDIRECT(ADDRESS(F410,IF(Турнир!$B$2&lt;&gt;"С",1,3),,,"Регистрация")),C:E,3,0))</f>
        <v/>
      </c>
    </row>
    <row r="411" spans="5:12" x14ac:dyDescent="0.25">
      <c r="E411" t="str">
        <f>IF(C411="","",Турнир!$A$2&amp;TEXT(B411,"000"))</f>
        <v/>
      </c>
      <c r="F411">
        <f t="shared" si="24"/>
        <v>104</v>
      </c>
      <c r="G411">
        <f t="shared" si="25"/>
        <v>5</v>
      </c>
      <c r="H411">
        <f t="shared" ca="1" si="26"/>
        <v>0</v>
      </c>
      <c r="I411">
        <f t="shared" ca="1" si="27"/>
        <v>0</v>
      </c>
      <c r="J411" t="str">
        <f ca="1">IF(OR(H411=0,H411=""),"",SUM(I$1:I411))</f>
        <v/>
      </c>
      <c r="K411" t="str">
        <f ca="1">IF(OR(H411=0,H411=""),"",VLOOKUP(H411,База!$A:$I,2,0))</f>
        <v/>
      </c>
      <c r="L411" t="str">
        <f ca="1">IF(K411="","",VLOOKUP(INDIRECT(ADDRESS(F411,IF(Турнир!$B$2&lt;&gt;"С",1,3),,,"Регистрация")),C:E,3,0))</f>
        <v/>
      </c>
    </row>
    <row r="412" spans="5:12" x14ac:dyDescent="0.25">
      <c r="E412" t="str">
        <f>IF(C412="","",Турнир!$A$2&amp;TEXT(B412,"000"))</f>
        <v/>
      </c>
      <c r="F412">
        <f t="shared" si="24"/>
        <v>104</v>
      </c>
      <c r="G412">
        <f t="shared" si="25"/>
        <v>6</v>
      </c>
      <c r="H412">
        <f t="shared" ca="1" si="26"/>
        <v>0</v>
      </c>
      <c r="I412">
        <f t="shared" ca="1" si="27"/>
        <v>0</v>
      </c>
      <c r="J412" t="str">
        <f ca="1">IF(OR(H412=0,H412=""),"",SUM(I$1:I412))</f>
        <v/>
      </c>
      <c r="K412" t="str">
        <f ca="1">IF(OR(H412=0,H412=""),"",VLOOKUP(H412,База!$A:$I,2,0))</f>
        <v/>
      </c>
      <c r="L412" t="str">
        <f ca="1">IF(K412="","",VLOOKUP(INDIRECT(ADDRESS(F412,IF(Турнир!$B$2&lt;&gt;"С",1,3),,,"Регистрация")),C:E,3,0))</f>
        <v/>
      </c>
    </row>
    <row r="413" spans="5:12" x14ac:dyDescent="0.25">
      <c r="E413" t="str">
        <f>IF(C413="","",Турнир!$A$2&amp;TEXT(B413,"000"))</f>
        <v/>
      </c>
      <c r="F413">
        <f t="shared" si="24"/>
        <v>105</v>
      </c>
      <c r="G413">
        <f t="shared" si="25"/>
        <v>3</v>
      </c>
      <c r="H413">
        <f t="shared" ca="1" si="26"/>
        <v>0</v>
      </c>
      <c r="I413">
        <f t="shared" ca="1" si="27"/>
        <v>0</v>
      </c>
      <c r="J413" t="str">
        <f ca="1">IF(OR(H413=0,H413=""),"",SUM(I$1:I413))</f>
        <v/>
      </c>
      <c r="K413" t="str">
        <f ca="1">IF(OR(H413=0,H413=""),"",VLOOKUP(H413,База!$A:$I,2,0))</f>
        <v/>
      </c>
      <c r="L413" t="str">
        <f ca="1">IF(K413="","",VLOOKUP(INDIRECT(ADDRESS(F413,IF(Турнир!$B$2&lt;&gt;"С",1,3),,,"Регистрация")),C:E,3,0))</f>
        <v/>
      </c>
    </row>
    <row r="414" spans="5:12" x14ac:dyDescent="0.25">
      <c r="E414" t="str">
        <f>IF(C414="","",Турнир!$A$2&amp;TEXT(B414,"000"))</f>
        <v/>
      </c>
      <c r="F414">
        <f t="shared" si="24"/>
        <v>105</v>
      </c>
      <c r="G414">
        <f t="shared" si="25"/>
        <v>4</v>
      </c>
      <c r="H414">
        <f t="shared" ca="1" si="26"/>
        <v>0</v>
      </c>
      <c r="I414">
        <f t="shared" ca="1" si="27"/>
        <v>0</v>
      </c>
      <c r="J414" t="str">
        <f ca="1">IF(OR(H414=0,H414=""),"",SUM(I$1:I414))</f>
        <v/>
      </c>
      <c r="K414" t="str">
        <f ca="1">IF(OR(H414=0,H414=""),"",VLOOKUP(H414,База!$A:$I,2,0))</f>
        <v/>
      </c>
      <c r="L414" t="str">
        <f ca="1">IF(K414="","",VLOOKUP(INDIRECT(ADDRESS(F414,IF(Турнир!$B$2&lt;&gt;"С",1,3),,,"Регистрация")),C:E,3,0))</f>
        <v/>
      </c>
    </row>
    <row r="415" spans="5:12" x14ac:dyDescent="0.25">
      <c r="E415" t="str">
        <f>IF(C415="","",Турнир!$A$2&amp;TEXT(B415,"000"))</f>
        <v/>
      </c>
      <c r="F415">
        <f t="shared" si="24"/>
        <v>105</v>
      </c>
      <c r="G415">
        <f t="shared" si="25"/>
        <v>5</v>
      </c>
      <c r="H415">
        <f t="shared" ca="1" si="26"/>
        <v>0</v>
      </c>
      <c r="I415">
        <f t="shared" ca="1" si="27"/>
        <v>0</v>
      </c>
      <c r="J415" t="str">
        <f ca="1">IF(OR(H415=0,H415=""),"",SUM(I$1:I415))</f>
        <v/>
      </c>
      <c r="K415" t="str">
        <f ca="1">IF(OR(H415=0,H415=""),"",VLOOKUP(H415,База!$A:$I,2,0))</f>
        <v/>
      </c>
      <c r="L415" t="str">
        <f ca="1">IF(K415="","",VLOOKUP(INDIRECT(ADDRESS(F415,IF(Турнир!$B$2&lt;&gt;"С",1,3),,,"Регистрация")),C:E,3,0))</f>
        <v/>
      </c>
    </row>
    <row r="416" spans="5:12" x14ac:dyDescent="0.25">
      <c r="E416" t="str">
        <f>IF(C416="","",Турнир!$A$2&amp;TEXT(B416,"000"))</f>
        <v/>
      </c>
      <c r="F416">
        <f t="shared" si="24"/>
        <v>105</v>
      </c>
      <c r="G416">
        <f t="shared" si="25"/>
        <v>6</v>
      </c>
      <c r="H416">
        <f t="shared" ca="1" si="26"/>
        <v>0</v>
      </c>
      <c r="I416">
        <f t="shared" ca="1" si="27"/>
        <v>0</v>
      </c>
      <c r="J416" t="str">
        <f ca="1">IF(OR(H416=0,H416=""),"",SUM(I$1:I416))</f>
        <v/>
      </c>
      <c r="K416" t="str">
        <f ca="1">IF(OR(H416=0,H416=""),"",VLOOKUP(H416,База!$A:$I,2,0))</f>
        <v/>
      </c>
      <c r="L416" t="str">
        <f ca="1">IF(K416="","",VLOOKUP(INDIRECT(ADDRESS(F416,IF(Турнир!$B$2&lt;&gt;"С",1,3),,,"Регистрация")),C:E,3,0))</f>
        <v/>
      </c>
    </row>
    <row r="417" spans="5:12" x14ac:dyDescent="0.25">
      <c r="E417" t="str">
        <f>IF(C417="","",Турнир!$A$2&amp;TEXT(B417,"000"))</f>
        <v/>
      </c>
      <c r="F417">
        <f t="shared" si="24"/>
        <v>106</v>
      </c>
      <c r="G417">
        <f t="shared" si="25"/>
        <v>3</v>
      </c>
      <c r="H417">
        <f t="shared" ca="1" si="26"/>
        <v>0</v>
      </c>
      <c r="I417">
        <f t="shared" ca="1" si="27"/>
        <v>0</v>
      </c>
      <c r="J417" t="str">
        <f ca="1">IF(OR(H417=0,H417=""),"",SUM(I$1:I417))</f>
        <v/>
      </c>
      <c r="K417" t="str">
        <f ca="1">IF(OR(H417=0,H417=""),"",VLOOKUP(H417,База!$A:$I,2,0))</f>
        <v/>
      </c>
      <c r="L417" t="str">
        <f ca="1">IF(K417="","",VLOOKUP(INDIRECT(ADDRESS(F417,IF(Турнир!$B$2&lt;&gt;"С",1,3),,,"Регистрация")),C:E,3,0))</f>
        <v/>
      </c>
    </row>
    <row r="418" spans="5:12" x14ac:dyDescent="0.25">
      <c r="E418" t="str">
        <f>IF(C418="","",Турнир!$A$2&amp;TEXT(B418,"000"))</f>
        <v/>
      </c>
      <c r="F418">
        <f t="shared" si="24"/>
        <v>106</v>
      </c>
      <c r="G418">
        <f t="shared" si="25"/>
        <v>4</v>
      </c>
      <c r="H418">
        <f t="shared" ca="1" si="26"/>
        <v>0</v>
      </c>
      <c r="I418">
        <f t="shared" ca="1" si="27"/>
        <v>0</v>
      </c>
      <c r="J418" t="str">
        <f ca="1">IF(OR(H418=0,H418=""),"",SUM(I$1:I418))</f>
        <v/>
      </c>
      <c r="K418" t="str">
        <f ca="1">IF(OR(H418=0,H418=""),"",VLOOKUP(H418,База!$A:$I,2,0))</f>
        <v/>
      </c>
      <c r="L418" t="str">
        <f ca="1">IF(K418="","",VLOOKUP(INDIRECT(ADDRESS(F418,IF(Турнир!$B$2&lt;&gt;"С",1,3),,,"Регистрация")),C:E,3,0))</f>
        <v/>
      </c>
    </row>
    <row r="419" spans="5:12" x14ac:dyDescent="0.25">
      <c r="E419" t="str">
        <f>IF(C419="","",Турнир!$A$2&amp;TEXT(B419,"000"))</f>
        <v/>
      </c>
      <c r="F419">
        <f t="shared" si="24"/>
        <v>106</v>
      </c>
      <c r="G419">
        <f t="shared" si="25"/>
        <v>5</v>
      </c>
      <c r="H419">
        <f t="shared" ca="1" si="26"/>
        <v>0</v>
      </c>
      <c r="I419">
        <f t="shared" ca="1" si="27"/>
        <v>0</v>
      </c>
      <c r="J419" t="str">
        <f ca="1">IF(OR(H419=0,H419=""),"",SUM(I$1:I419))</f>
        <v/>
      </c>
      <c r="K419" t="str">
        <f ca="1">IF(OR(H419=0,H419=""),"",VLOOKUP(H419,База!$A:$I,2,0))</f>
        <v/>
      </c>
      <c r="L419" t="str">
        <f ca="1">IF(K419="","",VLOOKUP(INDIRECT(ADDRESS(F419,IF(Турнир!$B$2&lt;&gt;"С",1,3),,,"Регистрация")),C:E,3,0))</f>
        <v/>
      </c>
    </row>
    <row r="420" spans="5:12" x14ac:dyDescent="0.25">
      <c r="E420" t="str">
        <f>IF(C420="","",Турнир!$A$2&amp;TEXT(B420,"000"))</f>
        <v/>
      </c>
      <c r="F420">
        <f t="shared" si="24"/>
        <v>106</v>
      </c>
      <c r="G420">
        <f t="shared" si="25"/>
        <v>6</v>
      </c>
      <c r="H420">
        <f t="shared" ca="1" si="26"/>
        <v>0</v>
      </c>
      <c r="I420">
        <f t="shared" ca="1" si="27"/>
        <v>0</v>
      </c>
      <c r="J420" t="str">
        <f ca="1">IF(OR(H420=0,H420=""),"",SUM(I$1:I420))</f>
        <v/>
      </c>
      <c r="K420" t="str">
        <f ca="1">IF(OR(H420=0,H420=""),"",VLOOKUP(H420,База!$A:$I,2,0))</f>
        <v/>
      </c>
      <c r="L420" t="str">
        <f ca="1">IF(K420="","",VLOOKUP(INDIRECT(ADDRESS(F420,IF(Турнир!$B$2&lt;&gt;"С",1,3),,,"Регистрация")),C:E,3,0))</f>
        <v/>
      </c>
    </row>
    <row r="421" spans="5:12" x14ac:dyDescent="0.25">
      <c r="E421" t="str">
        <f>IF(C421="","",Турнир!$A$2&amp;TEXT(B421,"000"))</f>
        <v/>
      </c>
      <c r="F421">
        <f t="shared" si="24"/>
        <v>107</v>
      </c>
      <c r="G421">
        <f t="shared" si="25"/>
        <v>3</v>
      </c>
      <c r="H421">
        <f t="shared" ca="1" si="26"/>
        <v>0</v>
      </c>
      <c r="I421">
        <f t="shared" ca="1" si="27"/>
        <v>0</v>
      </c>
      <c r="J421" t="str">
        <f ca="1">IF(OR(H421=0,H421=""),"",SUM(I$1:I421))</f>
        <v/>
      </c>
      <c r="K421" t="str">
        <f ca="1">IF(OR(H421=0,H421=""),"",VLOOKUP(H421,База!$A:$I,2,0))</f>
        <v/>
      </c>
      <c r="L421" t="str">
        <f ca="1">IF(K421="","",VLOOKUP(INDIRECT(ADDRESS(F421,IF(Турнир!$B$2&lt;&gt;"С",1,3),,,"Регистрация")),C:E,3,0))</f>
        <v/>
      </c>
    </row>
    <row r="422" spans="5:12" x14ac:dyDescent="0.25">
      <c r="E422" t="str">
        <f>IF(C422="","",Турнир!$A$2&amp;TEXT(B422,"000"))</f>
        <v/>
      </c>
      <c r="F422">
        <f t="shared" si="24"/>
        <v>107</v>
      </c>
      <c r="G422">
        <f t="shared" si="25"/>
        <v>4</v>
      </c>
      <c r="H422">
        <f t="shared" ca="1" si="26"/>
        <v>0</v>
      </c>
      <c r="I422">
        <f t="shared" ca="1" si="27"/>
        <v>0</v>
      </c>
      <c r="J422" t="str">
        <f ca="1">IF(OR(H422=0,H422=""),"",SUM(I$1:I422))</f>
        <v/>
      </c>
      <c r="K422" t="str">
        <f ca="1">IF(OR(H422=0,H422=""),"",VLOOKUP(H422,База!$A:$I,2,0))</f>
        <v/>
      </c>
      <c r="L422" t="str">
        <f ca="1">IF(K422="","",VLOOKUP(INDIRECT(ADDRESS(F422,IF(Турнир!$B$2&lt;&gt;"С",1,3),,,"Регистрация")),C:E,3,0))</f>
        <v/>
      </c>
    </row>
    <row r="423" spans="5:12" x14ac:dyDescent="0.25">
      <c r="E423" t="str">
        <f>IF(C423="","",Турнир!$A$2&amp;TEXT(B423,"000"))</f>
        <v/>
      </c>
      <c r="F423">
        <f t="shared" si="24"/>
        <v>107</v>
      </c>
      <c r="G423">
        <f t="shared" si="25"/>
        <v>5</v>
      </c>
      <c r="H423">
        <f t="shared" ca="1" si="26"/>
        <v>0</v>
      </c>
      <c r="I423">
        <f t="shared" ca="1" si="27"/>
        <v>0</v>
      </c>
      <c r="J423" t="str">
        <f ca="1">IF(OR(H423=0,H423=""),"",SUM(I$1:I423))</f>
        <v/>
      </c>
      <c r="K423" t="str">
        <f ca="1">IF(OR(H423=0,H423=""),"",VLOOKUP(H423,База!$A:$I,2,0))</f>
        <v/>
      </c>
      <c r="L423" t="str">
        <f ca="1">IF(K423="","",VLOOKUP(INDIRECT(ADDRESS(F423,IF(Турнир!$B$2&lt;&gt;"С",1,3),,,"Регистрация")),C:E,3,0))</f>
        <v/>
      </c>
    </row>
    <row r="424" spans="5:12" x14ac:dyDescent="0.25">
      <c r="E424" t="str">
        <f>IF(C424="","",Турнир!$A$2&amp;TEXT(B424,"000"))</f>
        <v/>
      </c>
      <c r="F424">
        <f t="shared" si="24"/>
        <v>107</v>
      </c>
      <c r="G424">
        <f t="shared" si="25"/>
        <v>6</v>
      </c>
      <c r="H424">
        <f t="shared" ca="1" si="26"/>
        <v>0</v>
      </c>
      <c r="I424">
        <f t="shared" ca="1" si="27"/>
        <v>0</v>
      </c>
      <c r="J424" t="str">
        <f ca="1">IF(OR(H424=0,H424=""),"",SUM(I$1:I424))</f>
        <v/>
      </c>
      <c r="K424" t="str">
        <f ca="1">IF(OR(H424=0,H424=""),"",VLOOKUP(H424,База!$A:$I,2,0))</f>
        <v/>
      </c>
      <c r="L424" t="str">
        <f ca="1">IF(K424="","",VLOOKUP(INDIRECT(ADDRESS(F424,IF(Турнир!$B$2&lt;&gt;"С",1,3),,,"Регистрация")),C:E,3,0))</f>
        <v/>
      </c>
    </row>
    <row r="425" spans="5:12" x14ac:dyDescent="0.25">
      <c r="E425" t="str">
        <f>IF(C425="","",Турнир!$A$2&amp;TEXT(B425,"000"))</f>
        <v/>
      </c>
      <c r="F425">
        <f t="shared" si="24"/>
        <v>108</v>
      </c>
      <c r="G425">
        <f t="shared" si="25"/>
        <v>3</v>
      </c>
      <c r="H425">
        <f t="shared" ca="1" si="26"/>
        <v>0</v>
      </c>
      <c r="I425">
        <f t="shared" ca="1" si="27"/>
        <v>0</v>
      </c>
      <c r="J425" t="str">
        <f ca="1">IF(OR(H425=0,H425=""),"",SUM(I$1:I425))</f>
        <v/>
      </c>
      <c r="K425" t="str">
        <f ca="1">IF(OR(H425=0,H425=""),"",VLOOKUP(H425,База!$A:$I,2,0))</f>
        <v/>
      </c>
      <c r="L425" t="str">
        <f ca="1">IF(K425="","",VLOOKUP(INDIRECT(ADDRESS(F425,IF(Турнир!$B$2&lt;&gt;"С",1,3),,,"Регистрация")),C:E,3,0))</f>
        <v/>
      </c>
    </row>
    <row r="426" spans="5:12" x14ac:dyDescent="0.25">
      <c r="E426" t="str">
        <f>IF(C426="","",Турнир!$A$2&amp;TEXT(B426,"000"))</f>
        <v/>
      </c>
      <c r="F426">
        <f t="shared" si="24"/>
        <v>108</v>
      </c>
      <c r="G426">
        <f t="shared" si="25"/>
        <v>4</v>
      </c>
      <c r="H426">
        <f t="shared" ca="1" si="26"/>
        <v>0</v>
      </c>
      <c r="I426">
        <f t="shared" ca="1" si="27"/>
        <v>0</v>
      </c>
      <c r="J426" t="str">
        <f ca="1">IF(OR(H426=0,H426=""),"",SUM(I$1:I426))</f>
        <v/>
      </c>
      <c r="K426" t="str">
        <f ca="1">IF(OR(H426=0,H426=""),"",VLOOKUP(H426,База!$A:$I,2,0))</f>
        <v/>
      </c>
      <c r="L426" t="str">
        <f ca="1">IF(K426="","",VLOOKUP(INDIRECT(ADDRESS(F426,IF(Турнир!$B$2&lt;&gt;"С",1,3),,,"Регистрация")),C:E,3,0))</f>
        <v/>
      </c>
    </row>
    <row r="427" spans="5:12" x14ac:dyDescent="0.25">
      <c r="E427" t="str">
        <f>IF(C427="","",Турнир!$A$2&amp;TEXT(B427,"000"))</f>
        <v/>
      </c>
      <c r="F427">
        <f t="shared" si="24"/>
        <v>108</v>
      </c>
      <c r="G427">
        <f t="shared" si="25"/>
        <v>5</v>
      </c>
      <c r="H427">
        <f t="shared" ca="1" si="26"/>
        <v>0</v>
      </c>
      <c r="I427">
        <f t="shared" ca="1" si="27"/>
        <v>0</v>
      </c>
      <c r="J427" t="str">
        <f ca="1">IF(OR(H427=0,H427=""),"",SUM(I$1:I427))</f>
        <v/>
      </c>
      <c r="K427" t="str">
        <f ca="1">IF(OR(H427=0,H427=""),"",VLOOKUP(H427,База!$A:$I,2,0))</f>
        <v/>
      </c>
      <c r="L427" t="str">
        <f ca="1">IF(K427="","",VLOOKUP(INDIRECT(ADDRESS(F427,IF(Турнир!$B$2&lt;&gt;"С",1,3),,,"Регистрация")),C:E,3,0))</f>
        <v/>
      </c>
    </row>
    <row r="428" spans="5:12" x14ac:dyDescent="0.25">
      <c r="E428" t="str">
        <f>IF(C428="","",Турнир!$A$2&amp;TEXT(B428,"000"))</f>
        <v/>
      </c>
      <c r="F428">
        <f t="shared" si="24"/>
        <v>108</v>
      </c>
      <c r="G428">
        <f t="shared" si="25"/>
        <v>6</v>
      </c>
      <c r="H428">
        <f t="shared" ca="1" si="26"/>
        <v>0</v>
      </c>
      <c r="I428">
        <f t="shared" ca="1" si="27"/>
        <v>0</v>
      </c>
      <c r="J428" t="str">
        <f ca="1">IF(OR(H428=0,H428=""),"",SUM(I$1:I428))</f>
        <v/>
      </c>
      <c r="K428" t="str">
        <f ca="1">IF(OR(H428=0,H428=""),"",VLOOKUP(H428,База!$A:$I,2,0))</f>
        <v/>
      </c>
      <c r="L428" t="str">
        <f ca="1">IF(K428="","",VLOOKUP(INDIRECT(ADDRESS(F428,IF(Турнир!$B$2&lt;&gt;"С",1,3),,,"Регистрация")),C:E,3,0))</f>
        <v/>
      </c>
    </row>
    <row r="429" spans="5:12" x14ac:dyDescent="0.25">
      <c r="E429" t="str">
        <f>IF(C429="","",Турнир!$A$2&amp;TEXT(B429,"000"))</f>
        <v/>
      </c>
      <c r="F429">
        <f t="shared" si="24"/>
        <v>109</v>
      </c>
      <c r="G429">
        <f t="shared" si="25"/>
        <v>3</v>
      </c>
      <c r="H429">
        <f t="shared" ca="1" si="26"/>
        <v>0</v>
      </c>
      <c r="I429">
        <f t="shared" ca="1" si="27"/>
        <v>0</v>
      </c>
      <c r="J429" t="str">
        <f ca="1">IF(OR(H429=0,H429=""),"",SUM(I$1:I429))</f>
        <v/>
      </c>
      <c r="K429" t="str">
        <f ca="1">IF(OR(H429=0,H429=""),"",VLOOKUP(H429,База!$A:$I,2,0))</f>
        <v/>
      </c>
      <c r="L429" t="str">
        <f ca="1">IF(K429="","",VLOOKUP(INDIRECT(ADDRESS(F429,IF(Турнир!$B$2&lt;&gt;"С",1,3),,,"Регистрация")),C:E,3,0))</f>
        <v/>
      </c>
    </row>
    <row r="430" spans="5:12" x14ac:dyDescent="0.25">
      <c r="E430" t="str">
        <f>IF(C430="","",Турнир!$A$2&amp;TEXT(B430,"000"))</f>
        <v/>
      </c>
      <c r="F430">
        <f t="shared" si="24"/>
        <v>109</v>
      </c>
      <c r="G430">
        <f t="shared" si="25"/>
        <v>4</v>
      </c>
      <c r="H430">
        <f t="shared" ca="1" si="26"/>
        <v>0</v>
      </c>
      <c r="I430">
        <f t="shared" ca="1" si="27"/>
        <v>0</v>
      </c>
      <c r="J430" t="str">
        <f ca="1">IF(OR(H430=0,H430=""),"",SUM(I$1:I430))</f>
        <v/>
      </c>
      <c r="K430" t="str">
        <f ca="1">IF(OR(H430=0,H430=""),"",VLOOKUP(H430,База!$A:$I,2,0))</f>
        <v/>
      </c>
      <c r="L430" t="str">
        <f ca="1">IF(K430="","",VLOOKUP(INDIRECT(ADDRESS(F430,IF(Турнир!$B$2&lt;&gt;"С",1,3),,,"Регистрация")),C:E,3,0))</f>
        <v/>
      </c>
    </row>
    <row r="431" spans="5:12" x14ac:dyDescent="0.25">
      <c r="E431" t="str">
        <f>IF(C431="","",Турнир!$A$2&amp;TEXT(B431,"000"))</f>
        <v/>
      </c>
      <c r="F431">
        <f t="shared" si="24"/>
        <v>109</v>
      </c>
      <c r="G431">
        <f t="shared" si="25"/>
        <v>5</v>
      </c>
      <c r="H431">
        <f t="shared" ca="1" si="26"/>
        <v>0</v>
      </c>
      <c r="I431">
        <f t="shared" ca="1" si="27"/>
        <v>0</v>
      </c>
      <c r="J431" t="str">
        <f ca="1">IF(OR(H431=0,H431=""),"",SUM(I$1:I431))</f>
        <v/>
      </c>
      <c r="K431" t="str">
        <f ca="1">IF(OR(H431=0,H431=""),"",VLOOKUP(H431,База!$A:$I,2,0))</f>
        <v/>
      </c>
      <c r="L431" t="str">
        <f ca="1">IF(K431="","",VLOOKUP(INDIRECT(ADDRESS(F431,IF(Турнир!$B$2&lt;&gt;"С",1,3),,,"Регистрация")),C:E,3,0))</f>
        <v/>
      </c>
    </row>
    <row r="432" spans="5:12" x14ac:dyDescent="0.25">
      <c r="E432" t="str">
        <f>IF(C432="","",Турнир!$A$2&amp;TEXT(B432,"000"))</f>
        <v/>
      </c>
      <c r="F432">
        <f t="shared" si="24"/>
        <v>109</v>
      </c>
      <c r="G432">
        <f t="shared" si="25"/>
        <v>6</v>
      </c>
      <c r="H432">
        <f t="shared" ca="1" si="26"/>
        <v>0</v>
      </c>
      <c r="I432">
        <f t="shared" ca="1" si="27"/>
        <v>0</v>
      </c>
      <c r="J432" t="str">
        <f ca="1">IF(OR(H432=0,H432=""),"",SUM(I$1:I432))</f>
        <v/>
      </c>
      <c r="K432" t="str">
        <f ca="1">IF(OR(H432=0,H432=""),"",VLOOKUP(H432,База!$A:$I,2,0))</f>
        <v/>
      </c>
      <c r="L432" t="str">
        <f ca="1">IF(K432="","",VLOOKUP(INDIRECT(ADDRESS(F432,IF(Турнир!$B$2&lt;&gt;"С",1,3),,,"Регистрация")),C:E,3,0))</f>
        <v/>
      </c>
    </row>
    <row r="433" spans="5:12" x14ac:dyDescent="0.25">
      <c r="E433" t="str">
        <f>IF(C433="","",Турнир!$A$2&amp;TEXT(B433,"000"))</f>
        <v/>
      </c>
      <c r="F433">
        <f t="shared" si="24"/>
        <v>110</v>
      </c>
      <c r="G433">
        <f t="shared" si="25"/>
        <v>3</v>
      </c>
      <c r="H433">
        <f t="shared" ca="1" si="26"/>
        <v>0</v>
      </c>
      <c r="I433">
        <f t="shared" ca="1" si="27"/>
        <v>0</v>
      </c>
      <c r="J433" t="str">
        <f ca="1">IF(OR(H433=0,H433=""),"",SUM(I$1:I433))</f>
        <v/>
      </c>
      <c r="K433" t="str">
        <f ca="1">IF(OR(H433=0,H433=""),"",VLOOKUP(H433,База!$A:$I,2,0))</f>
        <v/>
      </c>
      <c r="L433" t="str">
        <f ca="1">IF(K433="","",VLOOKUP(INDIRECT(ADDRESS(F433,IF(Турнир!$B$2&lt;&gt;"С",1,3),,,"Регистрация")),C:E,3,0))</f>
        <v/>
      </c>
    </row>
    <row r="434" spans="5:12" x14ac:dyDescent="0.25">
      <c r="E434" t="str">
        <f>IF(C434="","",Турнир!$A$2&amp;TEXT(B434,"000"))</f>
        <v/>
      </c>
      <c r="F434">
        <f t="shared" si="24"/>
        <v>110</v>
      </c>
      <c r="G434">
        <f t="shared" si="25"/>
        <v>4</v>
      </c>
      <c r="H434">
        <f t="shared" ca="1" si="26"/>
        <v>0</v>
      </c>
      <c r="I434">
        <f t="shared" ca="1" si="27"/>
        <v>0</v>
      </c>
      <c r="J434" t="str">
        <f ca="1">IF(OR(H434=0,H434=""),"",SUM(I$1:I434))</f>
        <v/>
      </c>
      <c r="K434" t="str">
        <f ca="1">IF(OR(H434=0,H434=""),"",VLOOKUP(H434,База!$A:$I,2,0))</f>
        <v/>
      </c>
      <c r="L434" t="str">
        <f ca="1">IF(K434="","",VLOOKUP(INDIRECT(ADDRESS(F434,IF(Турнир!$B$2&lt;&gt;"С",1,3),,,"Регистрация")),C:E,3,0))</f>
        <v/>
      </c>
    </row>
    <row r="435" spans="5:12" x14ac:dyDescent="0.25">
      <c r="E435" t="str">
        <f>IF(C435="","",Турнир!$A$2&amp;TEXT(B435,"000"))</f>
        <v/>
      </c>
      <c r="F435">
        <f t="shared" si="24"/>
        <v>110</v>
      </c>
      <c r="G435">
        <f t="shared" si="25"/>
        <v>5</v>
      </c>
      <c r="H435">
        <f t="shared" ca="1" si="26"/>
        <v>0</v>
      </c>
      <c r="I435">
        <f t="shared" ca="1" si="27"/>
        <v>0</v>
      </c>
      <c r="J435" t="str">
        <f ca="1">IF(OR(H435=0,H435=""),"",SUM(I$1:I435))</f>
        <v/>
      </c>
      <c r="K435" t="str">
        <f ca="1">IF(OR(H435=0,H435=""),"",VLOOKUP(H435,База!$A:$I,2,0))</f>
        <v/>
      </c>
      <c r="L435" t="str">
        <f ca="1">IF(K435="","",VLOOKUP(INDIRECT(ADDRESS(F435,IF(Турнир!$B$2&lt;&gt;"С",1,3),,,"Регистрация")),C:E,3,0))</f>
        <v/>
      </c>
    </row>
    <row r="436" spans="5:12" x14ac:dyDescent="0.25">
      <c r="E436" t="str">
        <f>IF(C436="","",Турнир!$A$2&amp;TEXT(B436,"000"))</f>
        <v/>
      </c>
      <c r="F436">
        <f t="shared" si="24"/>
        <v>110</v>
      </c>
      <c r="G436">
        <f t="shared" si="25"/>
        <v>6</v>
      </c>
      <c r="H436">
        <f t="shared" ca="1" si="26"/>
        <v>0</v>
      </c>
      <c r="I436">
        <f t="shared" ca="1" si="27"/>
        <v>0</v>
      </c>
      <c r="J436" t="str">
        <f ca="1">IF(OR(H436=0,H436=""),"",SUM(I$1:I436))</f>
        <v/>
      </c>
      <c r="K436" t="str">
        <f ca="1">IF(OR(H436=0,H436=""),"",VLOOKUP(H436,База!$A:$I,2,0))</f>
        <v/>
      </c>
      <c r="L436" t="str">
        <f ca="1">IF(K436="","",VLOOKUP(INDIRECT(ADDRESS(F436,IF(Турнир!$B$2&lt;&gt;"С",1,3),,,"Регистрация")),C:E,3,0))</f>
        <v/>
      </c>
    </row>
    <row r="437" spans="5:12" x14ac:dyDescent="0.25">
      <c r="E437" t="str">
        <f>IF(C437="","",Турнир!$A$2&amp;TEXT(B437,"000"))</f>
        <v/>
      </c>
      <c r="F437">
        <f t="shared" si="24"/>
        <v>111</v>
      </c>
      <c r="G437">
        <f t="shared" si="25"/>
        <v>3</v>
      </c>
      <c r="H437">
        <f t="shared" ca="1" si="26"/>
        <v>0</v>
      </c>
      <c r="I437">
        <f t="shared" ca="1" si="27"/>
        <v>0</v>
      </c>
      <c r="J437" t="str">
        <f ca="1">IF(OR(H437=0,H437=""),"",SUM(I$1:I437))</f>
        <v/>
      </c>
      <c r="K437" t="str">
        <f ca="1">IF(OR(H437=0,H437=""),"",VLOOKUP(H437,База!$A:$I,2,0))</f>
        <v/>
      </c>
      <c r="L437" t="str">
        <f ca="1">IF(K437="","",VLOOKUP(INDIRECT(ADDRESS(F437,IF(Турнир!$B$2&lt;&gt;"С",1,3),,,"Регистрация")),C:E,3,0))</f>
        <v/>
      </c>
    </row>
    <row r="438" spans="5:12" x14ac:dyDescent="0.25">
      <c r="E438" t="str">
        <f>IF(C438="","",Турнир!$A$2&amp;TEXT(B438,"000"))</f>
        <v/>
      </c>
      <c r="F438">
        <f t="shared" si="24"/>
        <v>111</v>
      </c>
      <c r="G438">
        <f t="shared" si="25"/>
        <v>4</v>
      </c>
      <c r="H438">
        <f t="shared" ca="1" si="26"/>
        <v>0</v>
      </c>
      <c r="I438">
        <f t="shared" ca="1" si="27"/>
        <v>0</v>
      </c>
      <c r="J438" t="str">
        <f ca="1">IF(OR(H438=0,H438=""),"",SUM(I$1:I438))</f>
        <v/>
      </c>
      <c r="K438" t="str">
        <f ca="1">IF(OR(H438=0,H438=""),"",VLOOKUP(H438,База!$A:$I,2,0))</f>
        <v/>
      </c>
      <c r="L438" t="str">
        <f ca="1">IF(K438="","",VLOOKUP(INDIRECT(ADDRESS(F438,IF(Турнир!$B$2&lt;&gt;"С",1,3),,,"Регистрация")),C:E,3,0))</f>
        <v/>
      </c>
    </row>
    <row r="439" spans="5:12" x14ac:dyDescent="0.25">
      <c r="E439" t="str">
        <f>IF(C439="","",Турнир!$A$2&amp;TEXT(B439,"000"))</f>
        <v/>
      </c>
      <c r="F439">
        <f t="shared" si="24"/>
        <v>111</v>
      </c>
      <c r="G439">
        <f t="shared" si="25"/>
        <v>5</v>
      </c>
      <c r="H439">
        <f t="shared" ca="1" si="26"/>
        <v>0</v>
      </c>
      <c r="I439">
        <f t="shared" ca="1" si="27"/>
        <v>0</v>
      </c>
      <c r="J439" t="str">
        <f ca="1">IF(OR(H439=0,H439=""),"",SUM(I$1:I439))</f>
        <v/>
      </c>
      <c r="K439" t="str">
        <f ca="1">IF(OR(H439=0,H439=""),"",VLOOKUP(H439,База!$A:$I,2,0))</f>
        <v/>
      </c>
      <c r="L439" t="str">
        <f ca="1">IF(K439="","",VLOOKUP(INDIRECT(ADDRESS(F439,IF(Турнир!$B$2&lt;&gt;"С",1,3),,,"Регистрация")),C:E,3,0))</f>
        <v/>
      </c>
    </row>
    <row r="440" spans="5:12" x14ac:dyDescent="0.25">
      <c r="E440" t="str">
        <f>IF(C440="","",Турнир!$A$2&amp;TEXT(B440,"000"))</f>
        <v/>
      </c>
      <c r="F440">
        <f t="shared" si="24"/>
        <v>111</v>
      </c>
      <c r="G440">
        <f t="shared" si="25"/>
        <v>6</v>
      </c>
      <c r="H440">
        <f t="shared" ca="1" si="26"/>
        <v>0</v>
      </c>
      <c r="I440">
        <f t="shared" ca="1" si="27"/>
        <v>0</v>
      </c>
      <c r="J440" t="str">
        <f ca="1">IF(OR(H440=0,H440=""),"",SUM(I$1:I440))</f>
        <v/>
      </c>
      <c r="K440" t="str">
        <f ca="1">IF(OR(H440=0,H440=""),"",VLOOKUP(H440,База!$A:$I,2,0))</f>
        <v/>
      </c>
      <c r="L440" t="str">
        <f ca="1">IF(K440="","",VLOOKUP(INDIRECT(ADDRESS(F440,IF(Турнир!$B$2&lt;&gt;"С",1,3),,,"Регистрация")),C:E,3,0))</f>
        <v/>
      </c>
    </row>
    <row r="441" spans="5:12" x14ac:dyDescent="0.25">
      <c r="E441" t="str">
        <f>IF(C441="","",Турнир!$A$2&amp;TEXT(B441,"000"))</f>
        <v/>
      </c>
      <c r="F441">
        <f t="shared" si="24"/>
        <v>112</v>
      </c>
      <c r="G441">
        <f t="shared" si="25"/>
        <v>3</v>
      </c>
      <c r="H441">
        <f t="shared" ca="1" si="26"/>
        <v>0</v>
      </c>
      <c r="I441">
        <f t="shared" ca="1" si="27"/>
        <v>0</v>
      </c>
      <c r="J441" t="str">
        <f ca="1">IF(OR(H441=0,H441=""),"",SUM(I$1:I441))</f>
        <v/>
      </c>
      <c r="K441" t="str">
        <f ca="1">IF(OR(H441=0,H441=""),"",VLOOKUP(H441,База!$A:$I,2,0))</f>
        <v/>
      </c>
      <c r="L441" t="str">
        <f ca="1">IF(K441="","",VLOOKUP(INDIRECT(ADDRESS(F441,IF(Турнир!$B$2&lt;&gt;"С",1,3),,,"Регистрация")),C:E,3,0))</f>
        <v/>
      </c>
    </row>
    <row r="442" spans="5:12" x14ac:dyDescent="0.25">
      <c r="E442" t="str">
        <f>IF(C442="","",Турнир!$A$2&amp;TEXT(B442,"000"))</f>
        <v/>
      </c>
      <c r="F442">
        <f t="shared" si="24"/>
        <v>112</v>
      </c>
      <c r="G442">
        <f t="shared" si="25"/>
        <v>4</v>
      </c>
      <c r="H442">
        <f t="shared" ca="1" si="26"/>
        <v>0</v>
      </c>
      <c r="I442">
        <f t="shared" ca="1" si="27"/>
        <v>0</v>
      </c>
      <c r="J442" t="str">
        <f ca="1">IF(OR(H442=0,H442=""),"",SUM(I$1:I442))</f>
        <v/>
      </c>
      <c r="K442" t="str">
        <f ca="1">IF(OR(H442=0,H442=""),"",VLOOKUP(H442,База!$A:$I,2,0))</f>
        <v/>
      </c>
      <c r="L442" t="str">
        <f ca="1">IF(K442="","",VLOOKUP(INDIRECT(ADDRESS(F442,IF(Турнир!$B$2&lt;&gt;"С",1,3),,,"Регистрация")),C:E,3,0))</f>
        <v/>
      </c>
    </row>
    <row r="443" spans="5:12" x14ac:dyDescent="0.25">
      <c r="E443" t="str">
        <f>IF(C443="","",Турнир!$A$2&amp;TEXT(B443,"000"))</f>
        <v/>
      </c>
      <c r="F443">
        <f t="shared" si="24"/>
        <v>112</v>
      </c>
      <c r="G443">
        <f t="shared" si="25"/>
        <v>5</v>
      </c>
      <c r="H443">
        <f t="shared" ca="1" si="26"/>
        <v>0</v>
      </c>
      <c r="I443">
        <f t="shared" ca="1" si="27"/>
        <v>0</v>
      </c>
      <c r="J443" t="str">
        <f ca="1">IF(OR(H443=0,H443=""),"",SUM(I$1:I443))</f>
        <v/>
      </c>
      <c r="K443" t="str">
        <f ca="1">IF(OR(H443=0,H443=""),"",VLOOKUP(H443,База!$A:$I,2,0))</f>
        <v/>
      </c>
      <c r="L443" t="str">
        <f ca="1">IF(K443="","",VLOOKUP(INDIRECT(ADDRESS(F443,IF(Турнир!$B$2&lt;&gt;"С",1,3),,,"Регистрация")),C:E,3,0))</f>
        <v/>
      </c>
    </row>
    <row r="444" spans="5:12" x14ac:dyDescent="0.25">
      <c r="E444" t="str">
        <f>IF(C444="","",Турнир!$A$2&amp;TEXT(B444,"000"))</f>
        <v/>
      </c>
      <c r="F444">
        <f t="shared" si="24"/>
        <v>112</v>
      </c>
      <c r="G444">
        <f t="shared" si="25"/>
        <v>6</v>
      </c>
      <c r="H444">
        <f t="shared" ca="1" si="26"/>
        <v>0</v>
      </c>
      <c r="I444">
        <f t="shared" ca="1" si="27"/>
        <v>0</v>
      </c>
      <c r="J444" t="str">
        <f ca="1">IF(OR(H444=0,H444=""),"",SUM(I$1:I444))</f>
        <v/>
      </c>
      <c r="K444" t="str">
        <f ca="1">IF(OR(H444=0,H444=""),"",VLOOKUP(H444,База!$A:$I,2,0))</f>
        <v/>
      </c>
      <c r="L444" t="str">
        <f ca="1">IF(K444="","",VLOOKUP(INDIRECT(ADDRESS(F444,IF(Турнир!$B$2&lt;&gt;"С",1,3),,,"Регистрация")),C:E,3,0))</f>
        <v/>
      </c>
    </row>
    <row r="445" spans="5:12" x14ac:dyDescent="0.25">
      <c r="E445" t="str">
        <f>IF(C445="","",Турнир!$A$2&amp;TEXT(B445,"000"))</f>
        <v/>
      </c>
      <c r="F445">
        <f t="shared" si="24"/>
        <v>113</v>
      </c>
      <c r="G445">
        <f t="shared" si="25"/>
        <v>3</v>
      </c>
      <c r="H445">
        <f t="shared" ca="1" si="26"/>
        <v>0</v>
      </c>
      <c r="I445">
        <f t="shared" ca="1" si="27"/>
        <v>0</v>
      </c>
      <c r="J445" t="str">
        <f ca="1">IF(OR(H445=0,H445=""),"",SUM(I$1:I445))</f>
        <v/>
      </c>
      <c r="K445" t="str">
        <f ca="1">IF(OR(H445=0,H445=""),"",VLOOKUP(H445,База!$A:$I,2,0))</f>
        <v/>
      </c>
      <c r="L445" t="str">
        <f ca="1">IF(K445="","",VLOOKUP(INDIRECT(ADDRESS(F445,IF(Турнир!$B$2&lt;&gt;"С",1,3),,,"Регистрация")),C:E,3,0))</f>
        <v/>
      </c>
    </row>
    <row r="446" spans="5:12" x14ac:dyDescent="0.25">
      <c r="E446" t="str">
        <f>IF(C446="","",Турнир!$A$2&amp;TEXT(B446,"000"))</f>
        <v/>
      </c>
      <c r="F446">
        <f t="shared" si="24"/>
        <v>113</v>
      </c>
      <c r="G446">
        <f t="shared" si="25"/>
        <v>4</v>
      </c>
      <c r="H446">
        <f t="shared" ca="1" si="26"/>
        <v>0</v>
      </c>
      <c r="I446">
        <f t="shared" ca="1" si="27"/>
        <v>0</v>
      </c>
      <c r="J446" t="str">
        <f ca="1">IF(OR(H446=0,H446=""),"",SUM(I$1:I446))</f>
        <v/>
      </c>
      <c r="K446" t="str">
        <f ca="1">IF(OR(H446=0,H446=""),"",VLOOKUP(H446,База!$A:$I,2,0))</f>
        <v/>
      </c>
      <c r="L446" t="str">
        <f ca="1">IF(K446="","",VLOOKUP(INDIRECT(ADDRESS(F446,IF(Турнир!$B$2&lt;&gt;"С",1,3),,,"Регистрация")),C:E,3,0))</f>
        <v/>
      </c>
    </row>
    <row r="447" spans="5:12" x14ac:dyDescent="0.25">
      <c r="E447" t="str">
        <f>IF(C447="","",Турнир!$A$2&amp;TEXT(B447,"000"))</f>
        <v/>
      </c>
      <c r="F447">
        <f t="shared" si="24"/>
        <v>113</v>
      </c>
      <c r="G447">
        <f t="shared" si="25"/>
        <v>5</v>
      </c>
      <c r="H447">
        <f t="shared" ca="1" si="26"/>
        <v>0</v>
      </c>
      <c r="I447">
        <f t="shared" ca="1" si="27"/>
        <v>0</v>
      </c>
      <c r="J447" t="str">
        <f ca="1">IF(OR(H447=0,H447=""),"",SUM(I$1:I447))</f>
        <v/>
      </c>
      <c r="K447" t="str">
        <f ca="1">IF(OR(H447=0,H447=""),"",VLOOKUP(H447,База!$A:$I,2,0))</f>
        <v/>
      </c>
      <c r="L447" t="str">
        <f ca="1">IF(K447="","",VLOOKUP(INDIRECT(ADDRESS(F447,IF(Турнир!$B$2&lt;&gt;"С",1,3),,,"Регистрация")),C:E,3,0))</f>
        <v/>
      </c>
    </row>
    <row r="448" spans="5:12" x14ac:dyDescent="0.25">
      <c r="E448" t="str">
        <f>IF(C448="","",Турнир!$A$2&amp;TEXT(B448,"000"))</f>
        <v/>
      </c>
      <c r="F448">
        <f t="shared" si="24"/>
        <v>113</v>
      </c>
      <c r="G448">
        <f t="shared" si="25"/>
        <v>6</v>
      </c>
      <c r="H448">
        <f t="shared" ca="1" si="26"/>
        <v>0</v>
      </c>
      <c r="I448">
        <f t="shared" ca="1" si="27"/>
        <v>0</v>
      </c>
      <c r="J448" t="str">
        <f ca="1">IF(OR(H448=0,H448=""),"",SUM(I$1:I448))</f>
        <v/>
      </c>
      <c r="K448" t="str">
        <f ca="1">IF(OR(H448=0,H448=""),"",VLOOKUP(H448,База!$A:$I,2,0))</f>
        <v/>
      </c>
      <c r="L448" t="str">
        <f ca="1">IF(K448="","",VLOOKUP(INDIRECT(ADDRESS(F448,IF(Турнир!$B$2&lt;&gt;"С",1,3),,,"Регистрация")),C:E,3,0))</f>
        <v/>
      </c>
    </row>
    <row r="449" spans="5:12" x14ac:dyDescent="0.25">
      <c r="E449" t="str">
        <f>IF(C449="","",Турнир!$A$2&amp;TEXT(B449,"000"))</f>
        <v/>
      </c>
      <c r="F449">
        <f t="shared" si="24"/>
        <v>114</v>
      </c>
      <c r="G449">
        <f t="shared" si="25"/>
        <v>3</v>
      </c>
      <c r="H449">
        <f t="shared" ca="1" si="26"/>
        <v>0</v>
      </c>
      <c r="I449">
        <f t="shared" ca="1" si="27"/>
        <v>0</v>
      </c>
      <c r="J449" t="str">
        <f ca="1">IF(OR(H449=0,H449=""),"",SUM(I$1:I449))</f>
        <v/>
      </c>
      <c r="K449" t="str">
        <f ca="1">IF(OR(H449=0,H449=""),"",VLOOKUP(H449,База!$A:$I,2,0))</f>
        <v/>
      </c>
      <c r="L449" t="str">
        <f ca="1">IF(K449="","",VLOOKUP(INDIRECT(ADDRESS(F449,IF(Турнир!$B$2&lt;&gt;"С",1,3),,,"Регистрация")),C:E,3,0))</f>
        <v/>
      </c>
    </row>
    <row r="450" spans="5:12" x14ac:dyDescent="0.25">
      <c r="E450" t="str">
        <f>IF(C450="","",Турнир!$A$2&amp;TEXT(B450,"000"))</f>
        <v/>
      </c>
      <c r="F450">
        <f t="shared" ref="F450:F513" si="28">QUOTIENT(ROW()+7,4)</f>
        <v>114</v>
      </c>
      <c r="G450">
        <f t="shared" ref="G450:G513" si="29">MOD(ROW()-1,4)+3</f>
        <v>4</v>
      </c>
      <c r="H450">
        <f t="shared" ref="H450:H513" ca="1" si="30">INDIRECT(ADDRESS(F450,G450,,,"Регистрация"))</f>
        <v>0</v>
      </c>
      <c r="I450">
        <f t="shared" ref="I450:I513" ca="1" si="31">IF(OR(H450=0,H450=""),0,1)</f>
        <v>0</v>
      </c>
      <c r="J450" t="str">
        <f ca="1">IF(OR(H450=0,H450=""),"",SUM(I$1:I450))</f>
        <v/>
      </c>
      <c r="K450" t="str">
        <f ca="1">IF(OR(H450=0,H450=""),"",VLOOKUP(H450,База!$A:$I,2,0))</f>
        <v/>
      </c>
      <c r="L450" t="str">
        <f ca="1">IF(K450="","",VLOOKUP(INDIRECT(ADDRESS(F450,IF(Турнир!$B$2&lt;&gt;"С",1,3),,,"Регистрация")),C:E,3,0))</f>
        <v/>
      </c>
    </row>
    <row r="451" spans="5:12" x14ac:dyDescent="0.25">
      <c r="E451" t="str">
        <f>IF(C451="","",Турнир!$A$2&amp;TEXT(B451,"000"))</f>
        <v/>
      </c>
      <c r="F451">
        <f t="shared" si="28"/>
        <v>114</v>
      </c>
      <c r="G451">
        <f t="shared" si="29"/>
        <v>5</v>
      </c>
      <c r="H451">
        <f t="shared" ca="1" si="30"/>
        <v>0</v>
      </c>
      <c r="I451">
        <f t="shared" ca="1" si="31"/>
        <v>0</v>
      </c>
      <c r="J451" t="str">
        <f ca="1">IF(OR(H451=0,H451=""),"",SUM(I$1:I451))</f>
        <v/>
      </c>
      <c r="K451" t="str">
        <f ca="1">IF(OR(H451=0,H451=""),"",VLOOKUP(H451,База!$A:$I,2,0))</f>
        <v/>
      </c>
      <c r="L451" t="str">
        <f ca="1">IF(K451="","",VLOOKUP(INDIRECT(ADDRESS(F451,IF(Турнир!$B$2&lt;&gt;"С",1,3),,,"Регистрация")),C:E,3,0))</f>
        <v/>
      </c>
    </row>
    <row r="452" spans="5:12" x14ac:dyDescent="0.25">
      <c r="E452" t="str">
        <f>IF(C452="","",Турнир!$A$2&amp;TEXT(B452,"000"))</f>
        <v/>
      </c>
      <c r="F452">
        <f t="shared" si="28"/>
        <v>114</v>
      </c>
      <c r="G452">
        <f t="shared" si="29"/>
        <v>6</v>
      </c>
      <c r="H452">
        <f t="shared" ca="1" si="30"/>
        <v>0</v>
      </c>
      <c r="I452">
        <f t="shared" ca="1" si="31"/>
        <v>0</v>
      </c>
      <c r="J452" t="str">
        <f ca="1">IF(OR(H452=0,H452=""),"",SUM(I$1:I452))</f>
        <v/>
      </c>
      <c r="K452" t="str">
        <f ca="1">IF(OR(H452=0,H452=""),"",VLOOKUP(H452,База!$A:$I,2,0))</f>
        <v/>
      </c>
      <c r="L452" t="str">
        <f ca="1">IF(K452="","",VLOOKUP(INDIRECT(ADDRESS(F452,IF(Турнир!$B$2&lt;&gt;"С",1,3),,,"Регистрация")),C:E,3,0))</f>
        <v/>
      </c>
    </row>
    <row r="453" spans="5:12" x14ac:dyDescent="0.25">
      <c r="E453" t="str">
        <f>IF(C453="","",Турнир!$A$2&amp;TEXT(B453,"000"))</f>
        <v/>
      </c>
      <c r="F453">
        <f t="shared" si="28"/>
        <v>115</v>
      </c>
      <c r="G453">
        <f t="shared" si="29"/>
        <v>3</v>
      </c>
      <c r="H453">
        <f t="shared" ca="1" si="30"/>
        <v>0</v>
      </c>
      <c r="I453">
        <f t="shared" ca="1" si="31"/>
        <v>0</v>
      </c>
      <c r="J453" t="str">
        <f ca="1">IF(OR(H453=0,H453=""),"",SUM(I$1:I453))</f>
        <v/>
      </c>
      <c r="K453" t="str">
        <f ca="1">IF(OR(H453=0,H453=""),"",VLOOKUP(H453,База!$A:$I,2,0))</f>
        <v/>
      </c>
      <c r="L453" t="str">
        <f ca="1">IF(K453="","",VLOOKUP(INDIRECT(ADDRESS(F453,IF(Турнир!$B$2&lt;&gt;"С",1,3),,,"Регистрация")),C:E,3,0))</f>
        <v/>
      </c>
    </row>
    <row r="454" spans="5:12" x14ac:dyDescent="0.25">
      <c r="E454" t="str">
        <f>IF(C454="","",Турнир!$A$2&amp;TEXT(B454,"000"))</f>
        <v/>
      </c>
      <c r="F454">
        <f t="shared" si="28"/>
        <v>115</v>
      </c>
      <c r="G454">
        <f t="shared" si="29"/>
        <v>4</v>
      </c>
      <c r="H454">
        <f t="shared" ca="1" si="30"/>
        <v>0</v>
      </c>
      <c r="I454">
        <f t="shared" ca="1" si="31"/>
        <v>0</v>
      </c>
      <c r="J454" t="str">
        <f ca="1">IF(OR(H454=0,H454=""),"",SUM(I$1:I454))</f>
        <v/>
      </c>
      <c r="K454" t="str">
        <f ca="1">IF(OR(H454=0,H454=""),"",VLOOKUP(H454,База!$A:$I,2,0))</f>
        <v/>
      </c>
      <c r="L454" t="str">
        <f ca="1">IF(K454="","",VLOOKUP(INDIRECT(ADDRESS(F454,IF(Турнир!$B$2&lt;&gt;"С",1,3),,,"Регистрация")),C:E,3,0))</f>
        <v/>
      </c>
    </row>
    <row r="455" spans="5:12" x14ac:dyDescent="0.25">
      <c r="E455" t="str">
        <f>IF(C455="","",Турнир!$A$2&amp;TEXT(B455,"000"))</f>
        <v/>
      </c>
      <c r="F455">
        <f t="shared" si="28"/>
        <v>115</v>
      </c>
      <c r="G455">
        <f t="shared" si="29"/>
        <v>5</v>
      </c>
      <c r="H455">
        <f t="shared" ca="1" si="30"/>
        <v>0</v>
      </c>
      <c r="I455">
        <f t="shared" ca="1" si="31"/>
        <v>0</v>
      </c>
      <c r="J455" t="str">
        <f ca="1">IF(OR(H455=0,H455=""),"",SUM(I$1:I455))</f>
        <v/>
      </c>
      <c r="K455" t="str">
        <f ca="1">IF(OR(H455=0,H455=""),"",VLOOKUP(H455,База!$A:$I,2,0))</f>
        <v/>
      </c>
      <c r="L455" t="str">
        <f ca="1">IF(K455="","",VLOOKUP(INDIRECT(ADDRESS(F455,IF(Турнир!$B$2&lt;&gt;"С",1,3),,,"Регистрация")),C:E,3,0))</f>
        <v/>
      </c>
    </row>
    <row r="456" spans="5:12" x14ac:dyDescent="0.25">
      <c r="E456" t="str">
        <f>IF(C456="","",Турнир!$A$2&amp;TEXT(B456,"000"))</f>
        <v/>
      </c>
      <c r="F456">
        <f t="shared" si="28"/>
        <v>115</v>
      </c>
      <c r="G456">
        <f t="shared" si="29"/>
        <v>6</v>
      </c>
      <c r="H456">
        <f t="shared" ca="1" si="30"/>
        <v>0</v>
      </c>
      <c r="I456">
        <f t="shared" ca="1" si="31"/>
        <v>0</v>
      </c>
      <c r="J456" t="str">
        <f ca="1">IF(OR(H456=0,H456=""),"",SUM(I$1:I456))</f>
        <v/>
      </c>
      <c r="K456" t="str">
        <f ca="1">IF(OR(H456=0,H456=""),"",VLOOKUP(H456,База!$A:$I,2,0))</f>
        <v/>
      </c>
      <c r="L456" t="str">
        <f ca="1">IF(K456="","",VLOOKUP(INDIRECT(ADDRESS(F456,IF(Турнир!$B$2&lt;&gt;"С",1,3),,,"Регистрация")),C:E,3,0))</f>
        <v/>
      </c>
    </row>
    <row r="457" spans="5:12" x14ac:dyDescent="0.25">
      <c r="E457" t="str">
        <f>IF(C457="","",Турнир!$A$2&amp;TEXT(B457,"000"))</f>
        <v/>
      </c>
      <c r="F457">
        <f t="shared" si="28"/>
        <v>116</v>
      </c>
      <c r="G457">
        <f t="shared" si="29"/>
        <v>3</v>
      </c>
      <c r="H457">
        <f t="shared" ca="1" si="30"/>
        <v>0</v>
      </c>
      <c r="I457">
        <f t="shared" ca="1" si="31"/>
        <v>0</v>
      </c>
      <c r="J457" t="str">
        <f ca="1">IF(OR(H457=0,H457=""),"",SUM(I$1:I457))</f>
        <v/>
      </c>
      <c r="K457" t="str">
        <f ca="1">IF(OR(H457=0,H457=""),"",VLOOKUP(H457,База!$A:$I,2,0))</f>
        <v/>
      </c>
      <c r="L457" t="str">
        <f ca="1">IF(K457="","",VLOOKUP(INDIRECT(ADDRESS(F457,IF(Турнир!$B$2&lt;&gt;"С",1,3),,,"Регистрация")),C:E,3,0))</f>
        <v/>
      </c>
    </row>
    <row r="458" spans="5:12" x14ac:dyDescent="0.25">
      <c r="E458" t="str">
        <f>IF(C458="","",Турнир!$A$2&amp;TEXT(B458,"000"))</f>
        <v/>
      </c>
      <c r="F458">
        <f t="shared" si="28"/>
        <v>116</v>
      </c>
      <c r="G458">
        <f t="shared" si="29"/>
        <v>4</v>
      </c>
      <c r="H458">
        <f t="shared" ca="1" si="30"/>
        <v>0</v>
      </c>
      <c r="I458">
        <f t="shared" ca="1" si="31"/>
        <v>0</v>
      </c>
      <c r="J458" t="str">
        <f ca="1">IF(OR(H458=0,H458=""),"",SUM(I$1:I458))</f>
        <v/>
      </c>
      <c r="K458" t="str">
        <f ca="1">IF(OR(H458=0,H458=""),"",VLOOKUP(H458,База!$A:$I,2,0))</f>
        <v/>
      </c>
      <c r="L458" t="str">
        <f ca="1">IF(K458="","",VLOOKUP(INDIRECT(ADDRESS(F458,IF(Турнир!$B$2&lt;&gt;"С",1,3),,,"Регистрация")),C:E,3,0))</f>
        <v/>
      </c>
    </row>
    <row r="459" spans="5:12" x14ac:dyDescent="0.25">
      <c r="E459" t="str">
        <f>IF(C459="","",Турнир!$A$2&amp;TEXT(B459,"000"))</f>
        <v/>
      </c>
      <c r="F459">
        <f t="shared" si="28"/>
        <v>116</v>
      </c>
      <c r="G459">
        <f t="shared" si="29"/>
        <v>5</v>
      </c>
      <c r="H459">
        <f t="shared" ca="1" si="30"/>
        <v>0</v>
      </c>
      <c r="I459">
        <f t="shared" ca="1" si="31"/>
        <v>0</v>
      </c>
      <c r="J459" t="str">
        <f ca="1">IF(OR(H459=0,H459=""),"",SUM(I$1:I459))</f>
        <v/>
      </c>
      <c r="K459" t="str">
        <f ca="1">IF(OR(H459=0,H459=""),"",VLOOKUP(H459,База!$A:$I,2,0))</f>
        <v/>
      </c>
      <c r="L459" t="str">
        <f ca="1">IF(K459="","",VLOOKUP(INDIRECT(ADDRESS(F459,IF(Турнир!$B$2&lt;&gt;"С",1,3),,,"Регистрация")),C:E,3,0))</f>
        <v/>
      </c>
    </row>
    <row r="460" spans="5:12" x14ac:dyDescent="0.25">
      <c r="E460" t="str">
        <f>IF(C460="","",Турнир!$A$2&amp;TEXT(B460,"000"))</f>
        <v/>
      </c>
      <c r="F460">
        <f t="shared" si="28"/>
        <v>116</v>
      </c>
      <c r="G460">
        <f t="shared" si="29"/>
        <v>6</v>
      </c>
      <c r="H460">
        <f t="shared" ca="1" si="30"/>
        <v>0</v>
      </c>
      <c r="I460">
        <f t="shared" ca="1" si="31"/>
        <v>0</v>
      </c>
      <c r="J460" t="str">
        <f ca="1">IF(OR(H460=0,H460=""),"",SUM(I$1:I460))</f>
        <v/>
      </c>
      <c r="K460" t="str">
        <f ca="1">IF(OR(H460=0,H460=""),"",VLOOKUP(H460,База!$A:$I,2,0))</f>
        <v/>
      </c>
      <c r="L460" t="str">
        <f ca="1">IF(K460="","",VLOOKUP(INDIRECT(ADDRESS(F460,IF(Турнир!$B$2&lt;&gt;"С",1,3),,,"Регистрация")),C:E,3,0))</f>
        <v/>
      </c>
    </row>
    <row r="461" spans="5:12" x14ac:dyDescent="0.25">
      <c r="E461" t="str">
        <f>IF(C461="","",Турнир!$A$2&amp;TEXT(B461,"000"))</f>
        <v/>
      </c>
      <c r="F461">
        <f t="shared" si="28"/>
        <v>117</v>
      </c>
      <c r="G461">
        <f t="shared" si="29"/>
        <v>3</v>
      </c>
      <c r="H461">
        <f t="shared" ca="1" si="30"/>
        <v>0</v>
      </c>
      <c r="I461">
        <f t="shared" ca="1" si="31"/>
        <v>0</v>
      </c>
      <c r="J461" t="str">
        <f ca="1">IF(OR(H461=0,H461=""),"",SUM(I$1:I461))</f>
        <v/>
      </c>
      <c r="K461" t="str">
        <f ca="1">IF(OR(H461=0,H461=""),"",VLOOKUP(H461,База!$A:$I,2,0))</f>
        <v/>
      </c>
      <c r="L461" t="str">
        <f ca="1">IF(K461="","",VLOOKUP(INDIRECT(ADDRESS(F461,IF(Турнир!$B$2&lt;&gt;"С",1,3),,,"Регистрация")),C:E,3,0))</f>
        <v/>
      </c>
    </row>
    <row r="462" spans="5:12" x14ac:dyDescent="0.25">
      <c r="E462" t="str">
        <f>IF(C462="","",Турнир!$A$2&amp;TEXT(B462,"000"))</f>
        <v/>
      </c>
      <c r="F462">
        <f t="shared" si="28"/>
        <v>117</v>
      </c>
      <c r="G462">
        <f t="shared" si="29"/>
        <v>4</v>
      </c>
      <c r="H462">
        <f t="shared" ca="1" si="30"/>
        <v>0</v>
      </c>
      <c r="I462">
        <f t="shared" ca="1" si="31"/>
        <v>0</v>
      </c>
      <c r="J462" t="str">
        <f ca="1">IF(OR(H462=0,H462=""),"",SUM(I$1:I462))</f>
        <v/>
      </c>
      <c r="K462" t="str">
        <f ca="1">IF(OR(H462=0,H462=""),"",VLOOKUP(H462,База!$A:$I,2,0))</f>
        <v/>
      </c>
      <c r="L462" t="str">
        <f ca="1">IF(K462="","",VLOOKUP(INDIRECT(ADDRESS(F462,IF(Турнир!$B$2&lt;&gt;"С",1,3),,,"Регистрация")),C:E,3,0))</f>
        <v/>
      </c>
    </row>
    <row r="463" spans="5:12" x14ac:dyDescent="0.25">
      <c r="E463" t="str">
        <f>IF(C463="","",Турнир!$A$2&amp;TEXT(B463,"000"))</f>
        <v/>
      </c>
      <c r="F463">
        <f t="shared" si="28"/>
        <v>117</v>
      </c>
      <c r="G463">
        <f t="shared" si="29"/>
        <v>5</v>
      </c>
      <c r="H463">
        <f t="shared" ca="1" si="30"/>
        <v>0</v>
      </c>
      <c r="I463">
        <f t="shared" ca="1" si="31"/>
        <v>0</v>
      </c>
      <c r="J463" t="str">
        <f ca="1">IF(OR(H463=0,H463=""),"",SUM(I$1:I463))</f>
        <v/>
      </c>
      <c r="K463" t="str">
        <f ca="1">IF(OR(H463=0,H463=""),"",VLOOKUP(H463,База!$A:$I,2,0))</f>
        <v/>
      </c>
      <c r="L463" t="str">
        <f ca="1">IF(K463="","",VLOOKUP(INDIRECT(ADDRESS(F463,IF(Турнир!$B$2&lt;&gt;"С",1,3),,,"Регистрация")),C:E,3,0))</f>
        <v/>
      </c>
    </row>
    <row r="464" spans="5:12" x14ac:dyDescent="0.25">
      <c r="E464" t="str">
        <f>IF(C464="","",Турнир!$A$2&amp;TEXT(B464,"000"))</f>
        <v/>
      </c>
      <c r="F464">
        <f t="shared" si="28"/>
        <v>117</v>
      </c>
      <c r="G464">
        <f t="shared" si="29"/>
        <v>6</v>
      </c>
      <c r="H464">
        <f t="shared" ca="1" si="30"/>
        <v>0</v>
      </c>
      <c r="I464">
        <f t="shared" ca="1" si="31"/>
        <v>0</v>
      </c>
      <c r="J464" t="str">
        <f ca="1">IF(OR(H464=0,H464=""),"",SUM(I$1:I464))</f>
        <v/>
      </c>
      <c r="K464" t="str">
        <f ca="1">IF(OR(H464=0,H464=""),"",VLOOKUP(H464,База!$A:$I,2,0))</f>
        <v/>
      </c>
      <c r="L464" t="str">
        <f ca="1">IF(K464="","",VLOOKUP(INDIRECT(ADDRESS(F464,IF(Турнир!$B$2&lt;&gt;"С",1,3),,,"Регистрация")),C:E,3,0))</f>
        <v/>
      </c>
    </row>
    <row r="465" spans="5:12" x14ac:dyDescent="0.25">
      <c r="E465" t="str">
        <f>IF(C465="","",Турнир!$A$2&amp;TEXT(B465,"000"))</f>
        <v/>
      </c>
      <c r="F465">
        <f t="shared" si="28"/>
        <v>118</v>
      </c>
      <c r="G465">
        <f t="shared" si="29"/>
        <v>3</v>
      </c>
      <c r="H465">
        <f t="shared" ca="1" si="30"/>
        <v>0</v>
      </c>
      <c r="I465">
        <f t="shared" ca="1" si="31"/>
        <v>0</v>
      </c>
      <c r="J465" t="str">
        <f ca="1">IF(OR(H465=0,H465=""),"",SUM(I$1:I465))</f>
        <v/>
      </c>
      <c r="K465" t="str">
        <f ca="1">IF(OR(H465=0,H465=""),"",VLOOKUP(H465,База!$A:$I,2,0))</f>
        <v/>
      </c>
      <c r="L465" t="str">
        <f ca="1">IF(K465="","",VLOOKUP(INDIRECT(ADDRESS(F465,IF(Турнир!$B$2&lt;&gt;"С",1,3),,,"Регистрация")),C:E,3,0))</f>
        <v/>
      </c>
    </row>
    <row r="466" spans="5:12" x14ac:dyDescent="0.25">
      <c r="E466" t="str">
        <f>IF(C466="","",Турнир!$A$2&amp;TEXT(B466,"000"))</f>
        <v/>
      </c>
      <c r="F466">
        <f t="shared" si="28"/>
        <v>118</v>
      </c>
      <c r="G466">
        <f t="shared" si="29"/>
        <v>4</v>
      </c>
      <c r="H466">
        <f t="shared" ca="1" si="30"/>
        <v>0</v>
      </c>
      <c r="I466">
        <f t="shared" ca="1" si="31"/>
        <v>0</v>
      </c>
      <c r="J466" t="str">
        <f ca="1">IF(OR(H466=0,H466=""),"",SUM(I$1:I466))</f>
        <v/>
      </c>
      <c r="K466" t="str">
        <f ca="1">IF(OR(H466=0,H466=""),"",VLOOKUP(H466,База!$A:$I,2,0))</f>
        <v/>
      </c>
      <c r="L466" t="str">
        <f ca="1">IF(K466="","",VLOOKUP(INDIRECT(ADDRESS(F466,IF(Турнир!$B$2&lt;&gt;"С",1,3),,,"Регистрация")),C:E,3,0))</f>
        <v/>
      </c>
    </row>
    <row r="467" spans="5:12" x14ac:dyDescent="0.25">
      <c r="E467" t="str">
        <f>IF(C467="","",Турнир!$A$2&amp;TEXT(B467,"000"))</f>
        <v/>
      </c>
      <c r="F467">
        <f t="shared" si="28"/>
        <v>118</v>
      </c>
      <c r="G467">
        <f t="shared" si="29"/>
        <v>5</v>
      </c>
      <c r="H467">
        <f t="shared" ca="1" si="30"/>
        <v>0</v>
      </c>
      <c r="I467">
        <f t="shared" ca="1" si="31"/>
        <v>0</v>
      </c>
      <c r="J467" t="str">
        <f ca="1">IF(OR(H467=0,H467=""),"",SUM(I$1:I467))</f>
        <v/>
      </c>
      <c r="K467" t="str">
        <f ca="1">IF(OR(H467=0,H467=""),"",VLOOKUP(H467,База!$A:$I,2,0))</f>
        <v/>
      </c>
      <c r="L467" t="str">
        <f ca="1">IF(K467="","",VLOOKUP(INDIRECT(ADDRESS(F467,IF(Турнир!$B$2&lt;&gt;"С",1,3),,,"Регистрация")),C:E,3,0))</f>
        <v/>
      </c>
    </row>
    <row r="468" spans="5:12" x14ac:dyDescent="0.25">
      <c r="E468" t="str">
        <f>IF(C468="","",Турнир!$A$2&amp;TEXT(B468,"000"))</f>
        <v/>
      </c>
      <c r="F468">
        <f t="shared" si="28"/>
        <v>118</v>
      </c>
      <c r="G468">
        <f t="shared" si="29"/>
        <v>6</v>
      </c>
      <c r="H468">
        <f t="shared" ca="1" si="30"/>
        <v>0</v>
      </c>
      <c r="I468">
        <f t="shared" ca="1" si="31"/>
        <v>0</v>
      </c>
      <c r="J468" t="str">
        <f ca="1">IF(OR(H468=0,H468=""),"",SUM(I$1:I468))</f>
        <v/>
      </c>
      <c r="K468" t="str">
        <f ca="1">IF(OR(H468=0,H468=""),"",VLOOKUP(H468,База!$A:$I,2,0))</f>
        <v/>
      </c>
      <c r="L468" t="str">
        <f ca="1">IF(K468="","",VLOOKUP(INDIRECT(ADDRESS(F468,IF(Турнир!$B$2&lt;&gt;"С",1,3),,,"Регистрация")),C:E,3,0))</f>
        <v/>
      </c>
    </row>
    <row r="469" spans="5:12" x14ac:dyDescent="0.25">
      <c r="E469" t="str">
        <f>IF(C469="","",Турнир!$A$2&amp;TEXT(B469,"000"))</f>
        <v/>
      </c>
      <c r="F469">
        <f t="shared" si="28"/>
        <v>119</v>
      </c>
      <c r="G469">
        <f t="shared" si="29"/>
        <v>3</v>
      </c>
      <c r="H469">
        <f t="shared" ca="1" si="30"/>
        <v>0</v>
      </c>
      <c r="I469">
        <f t="shared" ca="1" si="31"/>
        <v>0</v>
      </c>
      <c r="J469" t="str">
        <f ca="1">IF(OR(H469=0,H469=""),"",SUM(I$1:I469))</f>
        <v/>
      </c>
      <c r="K469" t="str">
        <f ca="1">IF(OR(H469=0,H469=""),"",VLOOKUP(H469,База!$A:$I,2,0))</f>
        <v/>
      </c>
      <c r="L469" t="str">
        <f ca="1">IF(K469="","",VLOOKUP(INDIRECT(ADDRESS(F469,IF(Турнир!$B$2&lt;&gt;"С",1,3),,,"Регистрация")),C:E,3,0))</f>
        <v/>
      </c>
    </row>
    <row r="470" spans="5:12" x14ac:dyDescent="0.25">
      <c r="E470" t="str">
        <f>IF(C470="","",Турнир!$A$2&amp;TEXT(B470,"000"))</f>
        <v/>
      </c>
      <c r="F470">
        <f t="shared" si="28"/>
        <v>119</v>
      </c>
      <c r="G470">
        <f t="shared" si="29"/>
        <v>4</v>
      </c>
      <c r="H470">
        <f t="shared" ca="1" si="30"/>
        <v>0</v>
      </c>
      <c r="I470">
        <f t="shared" ca="1" si="31"/>
        <v>0</v>
      </c>
      <c r="J470" t="str">
        <f ca="1">IF(OR(H470=0,H470=""),"",SUM(I$1:I470))</f>
        <v/>
      </c>
      <c r="K470" t="str">
        <f ca="1">IF(OR(H470=0,H470=""),"",VLOOKUP(H470,База!$A:$I,2,0))</f>
        <v/>
      </c>
      <c r="L470" t="str">
        <f ca="1">IF(K470="","",VLOOKUP(INDIRECT(ADDRESS(F470,IF(Турнир!$B$2&lt;&gt;"С",1,3),,,"Регистрация")),C:E,3,0))</f>
        <v/>
      </c>
    </row>
    <row r="471" spans="5:12" x14ac:dyDescent="0.25">
      <c r="E471" t="str">
        <f>IF(C471="","",Турнир!$A$2&amp;TEXT(B471,"000"))</f>
        <v/>
      </c>
      <c r="F471">
        <f t="shared" si="28"/>
        <v>119</v>
      </c>
      <c r="G471">
        <f t="shared" si="29"/>
        <v>5</v>
      </c>
      <c r="H471">
        <f t="shared" ca="1" si="30"/>
        <v>0</v>
      </c>
      <c r="I471">
        <f t="shared" ca="1" si="31"/>
        <v>0</v>
      </c>
      <c r="J471" t="str">
        <f ca="1">IF(OR(H471=0,H471=""),"",SUM(I$1:I471))</f>
        <v/>
      </c>
      <c r="K471" t="str">
        <f ca="1">IF(OR(H471=0,H471=""),"",VLOOKUP(H471,База!$A:$I,2,0))</f>
        <v/>
      </c>
      <c r="L471" t="str">
        <f ca="1">IF(K471="","",VLOOKUP(INDIRECT(ADDRESS(F471,IF(Турнир!$B$2&lt;&gt;"С",1,3),,,"Регистрация")),C:E,3,0))</f>
        <v/>
      </c>
    </row>
    <row r="472" spans="5:12" x14ac:dyDescent="0.25">
      <c r="E472" t="str">
        <f>IF(C472="","",Турнир!$A$2&amp;TEXT(B472,"000"))</f>
        <v/>
      </c>
      <c r="F472">
        <f t="shared" si="28"/>
        <v>119</v>
      </c>
      <c r="G472">
        <f t="shared" si="29"/>
        <v>6</v>
      </c>
      <c r="H472">
        <f t="shared" ca="1" si="30"/>
        <v>0</v>
      </c>
      <c r="I472">
        <f t="shared" ca="1" si="31"/>
        <v>0</v>
      </c>
      <c r="J472" t="str">
        <f ca="1">IF(OR(H472=0,H472=""),"",SUM(I$1:I472))</f>
        <v/>
      </c>
      <c r="K472" t="str">
        <f ca="1">IF(OR(H472=0,H472=""),"",VLOOKUP(H472,База!$A:$I,2,0))</f>
        <v/>
      </c>
      <c r="L472" t="str">
        <f ca="1">IF(K472="","",VLOOKUP(INDIRECT(ADDRESS(F472,IF(Турнир!$B$2&lt;&gt;"С",1,3),,,"Регистрация")),C:E,3,0))</f>
        <v/>
      </c>
    </row>
    <row r="473" spans="5:12" x14ac:dyDescent="0.25">
      <c r="E473" t="str">
        <f>IF(C473="","",Турнир!$A$2&amp;TEXT(B473,"000"))</f>
        <v/>
      </c>
      <c r="F473">
        <f t="shared" si="28"/>
        <v>120</v>
      </c>
      <c r="G473">
        <f t="shared" si="29"/>
        <v>3</v>
      </c>
      <c r="H473">
        <f t="shared" ca="1" si="30"/>
        <v>0</v>
      </c>
      <c r="I473">
        <f t="shared" ca="1" si="31"/>
        <v>0</v>
      </c>
      <c r="J473" t="str">
        <f ca="1">IF(OR(H473=0,H473=""),"",SUM(I$1:I473))</f>
        <v/>
      </c>
      <c r="K473" t="str">
        <f ca="1">IF(OR(H473=0,H473=""),"",VLOOKUP(H473,База!$A:$I,2,0))</f>
        <v/>
      </c>
      <c r="L473" t="str">
        <f ca="1">IF(K473="","",VLOOKUP(INDIRECT(ADDRESS(F473,IF(Турнир!$B$2&lt;&gt;"С",1,3),,,"Регистрация")),C:E,3,0))</f>
        <v/>
      </c>
    </row>
    <row r="474" spans="5:12" x14ac:dyDescent="0.25">
      <c r="E474" t="str">
        <f>IF(C474="","",Турнир!$A$2&amp;TEXT(B474,"000"))</f>
        <v/>
      </c>
      <c r="F474">
        <f t="shared" si="28"/>
        <v>120</v>
      </c>
      <c r="G474">
        <f t="shared" si="29"/>
        <v>4</v>
      </c>
      <c r="H474">
        <f t="shared" ca="1" si="30"/>
        <v>0</v>
      </c>
      <c r="I474">
        <f t="shared" ca="1" si="31"/>
        <v>0</v>
      </c>
      <c r="J474" t="str">
        <f ca="1">IF(OR(H474=0,H474=""),"",SUM(I$1:I474))</f>
        <v/>
      </c>
      <c r="K474" t="str">
        <f ca="1">IF(OR(H474=0,H474=""),"",VLOOKUP(H474,База!$A:$I,2,0))</f>
        <v/>
      </c>
      <c r="L474" t="str">
        <f ca="1">IF(K474="","",VLOOKUP(INDIRECT(ADDRESS(F474,IF(Турнир!$B$2&lt;&gt;"С",1,3),,,"Регистрация")),C:E,3,0))</f>
        <v/>
      </c>
    </row>
    <row r="475" spans="5:12" x14ac:dyDescent="0.25">
      <c r="E475" t="str">
        <f>IF(C475="","",Турнир!$A$2&amp;TEXT(B475,"000"))</f>
        <v/>
      </c>
      <c r="F475">
        <f t="shared" si="28"/>
        <v>120</v>
      </c>
      <c r="G475">
        <f t="shared" si="29"/>
        <v>5</v>
      </c>
      <c r="H475">
        <f t="shared" ca="1" si="30"/>
        <v>0</v>
      </c>
      <c r="I475">
        <f t="shared" ca="1" si="31"/>
        <v>0</v>
      </c>
      <c r="J475" t="str">
        <f ca="1">IF(OR(H475=0,H475=""),"",SUM(I$1:I475))</f>
        <v/>
      </c>
      <c r="K475" t="str">
        <f ca="1">IF(OR(H475=0,H475=""),"",VLOOKUP(H475,База!$A:$I,2,0))</f>
        <v/>
      </c>
      <c r="L475" t="str">
        <f ca="1">IF(K475="","",VLOOKUP(INDIRECT(ADDRESS(F475,IF(Турнир!$B$2&lt;&gt;"С",1,3),,,"Регистрация")),C:E,3,0))</f>
        <v/>
      </c>
    </row>
    <row r="476" spans="5:12" x14ac:dyDescent="0.25">
      <c r="E476" t="str">
        <f>IF(C476="","",Турнир!$A$2&amp;TEXT(B476,"000"))</f>
        <v/>
      </c>
      <c r="F476">
        <f t="shared" si="28"/>
        <v>120</v>
      </c>
      <c r="G476">
        <f t="shared" si="29"/>
        <v>6</v>
      </c>
      <c r="H476">
        <f t="shared" ca="1" si="30"/>
        <v>0</v>
      </c>
      <c r="I476">
        <f t="shared" ca="1" si="31"/>
        <v>0</v>
      </c>
      <c r="J476" t="str">
        <f ca="1">IF(OR(H476=0,H476=""),"",SUM(I$1:I476))</f>
        <v/>
      </c>
      <c r="K476" t="str">
        <f ca="1">IF(OR(H476=0,H476=""),"",VLOOKUP(H476,База!$A:$I,2,0))</f>
        <v/>
      </c>
      <c r="L476" t="str">
        <f ca="1">IF(K476="","",VLOOKUP(INDIRECT(ADDRESS(F476,IF(Турнир!$B$2&lt;&gt;"С",1,3),,,"Регистрация")),C:E,3,0))</f>
        <v/>
      </c>
    </row>
    <row r="477" spans="5:12" x14ac:dyDescent="0.25">
      <c r="E477" t="str">
        <f>IF(C477="","",Турнир!$A$2&amp;TEXT(B477,"000"))</f>
        <v/>
      </c>
      <c r="F477">
        <f t="shared" si="28"/>
        <v>121</v>
      </c>
      <c r="G477">
        <f t="shared" si="29"/>
        <v>3</v>
      </c>
      <c r="H477">
        <f t="shared" ca="1" si="30"/>
        <v>0</v>
      </c>
      <c r="I477">
        <f t="shared" ca="1" si="31"/>
        <v>0</v>
      </c>
      <c r="J477" t="str">
        <f ca="1">IF(OR(H477=0,H477=""),"",SUM(I$1:I477))</f>
        <v/>
      </c>
      <c r="K477" t="str">
        <f ca="1">IF(OR(H477=0,H477=""),"",VLOOKUP(H477,База!$A:$I,2,0))</f>
        <v/>
      </c>
      <c r="L477" t="str">
        <f ca="1">IF(K477="","",VLOOKUP(INDIRECT(ADDRESS(F477,IF(Турнир!$B$2&lt;&gt;"С",1,3),,,"Регистрация")),C:E,3,0))</f>
        <v/>
      </c>
    </row>
    <row r="478" spans="5:12" x14ac:dyDescent="0.25">
      <c r="E478" t="str">
        <f>IF(C478="","",Турнир!$A$2&amp;TEXT(B478,"000"))</f>
        <v/>
      </c>
      <c r="F478">
        <f t="shared" si="28"/>
        <v>121</v>
      </c>
      <c r="G478">
        <f t="shared" si="29"/>
        <v>4</v>
      </c>
      <c r="H478">
        <f t="shared" ca="1" si="30"/>
        <v>0</v>
      </c>
      <c r="I478">
        <f t="shared" ca="1" si="31"/>
        <v>0</v>
      </c>
      <c r="J478" t="str">
        <f ca="1">IF(OR(H478=0,H478=""),"",SUM(I$1:I478))</f>
        <v/>
      </c>
      <c r="K478" t="str">
        <f ca="1">IF(OR(H478=0,H478=""),"",VLOOKUP(H478,База!$A:$I,2,0))</f>
        <v/>
      </c>
      <c r="L478" t="str">
        <f ca="1">IF(K478="","",VLOOKUP(INDIRECT(ADDRESS(F478,IF(Турнир!$B$2&lt;&gt;"С",1,3),,,"Регистрация")),C:E,3,0))</f>
        <v/>
      </c>
    </row>
    <row r="479" spans="5:12" x14ac:dyDescent="0.25">
      <c r="E479" t="str">
        <f>IF(C479="","",Турнир!$A$2&amp;TEXT(B479,"000"))</f>
        <v/>
      </c>
      <c r="F479">
        <f t="shared" si="28"/>
        <v>121</v>
      </c>
      <c r="G479">
        <f t="shared" si="29"/>
        <v>5</v>
      </c>
      <c r="H479">
        <f t="shared" ca="1" si="30"/>
        <v>0</v>
      </c>
      <c r="I479">
        <f t="shared" ca="1" si="31"/>
        <v>0</v>
      </c>
      <c r="J479" t="str">
        <f ca="1">IF(OR(H479=0,H479=""),"",SUM(I$1:I479))</f>
        <v/>
      </c>
      <c r="K479" t="str">
        <f ca="1">IF(OR(H479=0,H479=""),"",VLOOKUP(H479,База!$A:$I,2,0))</f>
        <v/>
      </c>
      <c r="L479" t="str">
        <f ca="1">IF(K479="","",VLOOKUP(INDIRECT(ADDRESS(F479,IF(Турнир!$B$2&lt;&gt;"С",1,3),,,"Регистрация")),C:E,3,0))</f>
        <v/>
      </c>
    </row>
    <row r="480" spans="5:12" x14ac:dyDescent="0.25">
      <c r="E480" t="str">
        <f>IF(C480="","",Турнир!$A$2&amp;TEXT(B480,"000"))</f>
        <v/>
      </c>
      <c r="F480">
        <f t="shared" si="28"/>
        <v>121</v>
      </c>
      <c r="G480">
        <f t="shared" si="29"/>
        <v>6</v>
      </c>
      <c r="H480">
        <f t="shared" ca="1" si="30"/>
        <v>0</v>
      </c>
      <c r="I480">
        <f t="shared" ca="1" si="31"/>
        <v>0</v>
      </c>
      <c r="J480" t="str">
        <f ca="1">IF(OR(H480=0,H480=""),"",SUM(I$1:I480))</f>
        <v/>
      </c>
      <c r="K480" t="str">
        <f ca="1">IF(OR(H480=0,H480=""),"",VLOOKUP(H480,База!$A:$I,2,0))</f>
        <v/>
      </c>
      <c r="L480" t="str">
        <f ca="1">IF(K480="","",VLOOKUP(INDIRECT(ADDRESS(F480,IF(Турнир!$B$2&lt;&gt;"С",1,3),,,"Регистрация")),C:E,3,0))</f>
        <v/>
      </c>
    </row>
    <row r="481" spans="5:12" x14ac:dyDescent="0.25">
      <c r="E481" t="str">
        <f>IF(C481="","",Турнир!$A$2&amp;TEXT(B481,"000"))</f>
        <v/>
      </c>
      <c r="F481">
        <f t="shared" si="28"/>
        <v>122</v>
      </c>
      <c r="G481">
        <f t="shared" si="29"/>
        <v>3</v>
      </c>
      <c r="H481">
        <f t="shared" ca="1" si="30"/>
        <v>0</v>
      </c>
      <c r="I481">
        <f t="shared" ca="1" si="31"/>
        <v>0</v>
      </c>
      <c r="J481" t="str">
        <f ca="1">IF(OR(H481=0,H481=""),"",SUM(I$1:I481))</f>
        <v/>
      </c>
      <c r="K481" t="str">
        <f ca="1">IF(OR(H481=0,H481=""),"",VLOOKUP(H481,База!$A:$I,2,0))</f>
        <v/>
      </c>
      <c r="L481" t="str">
        <f ca="1">IF(K481="","",VLOOKUP(INDIRECT(ADDRESS(F481,IF(Турнир!$B$2&lt;&gt;"С",1,3),,,"Регистрация")),C:E,3,0))</f>
        <v/>
      </c>
    </row>
    <row r="482" spans="5:12" x14ac:dyDescent="0.25">
      <c r="E482" t="str">
        <f>IF(C482="","",Турнир!$A$2&amp;TEXT(B482,"000"))</f>
        <v/>
      </c>
      <c r="F482">
        <f t="shared" si="28"/>
        <v>122</v>
      </c>
      <c r="G482">
        <f t="shared" si="29"/>
        <v>4</v>
      </c>
      <c r="H482">
        <f t="shared" ca="1" si="30"/>
        <v>0</v>
      </c>
      <c r="I482">
        <f t="shared" ca="1" si="31"/>
        <v>0</v>
      </c>
      <c r="J482" t="str">
        <f ca="1">IF(OR(H482=0,H482=""),"",SUM(I$1:I482))</f>
        <v/>
      </c>
      <c r="K482" t="str">
        <f ca="1">IF(OR(H482=0,H482=""),"",VLOOKUP(H482,База!$A:$I,2,0))</f>
        <v/>
      </c>
      <c r="L482" t="str">
        <f ca="1">IF(K482="","",VLOOKUP(INDIRECT(ADDRESS(F482,IF(Турнир!$B$2&lt;&gt;"С",1,3),,,"Регистрация")),C:E,3,0))</f>
        <v/>
      </c>
    </row>
    <row r="483" spans="5:12" x14ac:dyDescent="0.25">
      <c r="E483" t="str">
        <f>IF(C483="","",Турнир!$A$2&amp;TEXT(B483,"000"))</f>
        <v/>
      </c>
      <c r="F483">
        <f t="shared" si="28"/>
        <v>122</v>
      </c>
      <c r="G483">
        <f t="shared" si="29"/>
        <v>5</v>
      </c>
      <c r="H483">
        <f t="shared" ca="1" si="30"/>
        <v>0</v>
      </c>
      <c r="I483">
        <f t="shared" ca="1" si="31"/>
        <v>0</v>
      </c>
      <c r="J483" t="str">
        <f ca="1">IF(OR(H483=0,H483=""),"",SUM(I$1:I483))</f>
        <v/>
      </c>
      <c r="K483" t="str">
        <f ca="1">IF(OR(H483=0,H483=""),"",VLOOKUP(H483,База!$A:$I,2,0))</f>
        <v/>
      </c>
      <c r="L483" t="str">
        <f ca="1">IF(K483="","",VLOOKUP(INDIRECT(ADDRESS(F483,IF(Турнир!$B$2&lt;&gt;"С",1,3),,,"Регистрация")),C:E,3,0))</f>
        <v/>
      </c>
    </row>
    <row r="484" spans="5:12" x14ac:dyDescent="0.25">
      <c r="E484" t="str">
        <f>IF(C484="","",Турнир!$A$2&amp;TEXT(B484,"000"))</f>
        <v/>
      </c>
      <c r="F484">
        <f t="shared" si="28"/>
        <v>122</v>
      </c>
      <c r="G484">
        <f t="shared" si="29"/>
        <v>6</v>
      </c>
      <c r="H484">
        <f t="shared" ca="1" si="30"/>
        <v>0</v>
      </c>
      <c r="I484">
        <f t="shared" ca="1" si="31"/>
        <v>0</v>
      </c>
      <c r="J484" t="str">
        <f ca="1">IF(OR(H484=0,H484=""),"",SUM(I$1:I484))</f>
        <v/>
      </c>
      <c r="K484" t="str">
        <f ca="1">IF(OR(H484=0,H484=""),"",VLOOKUP(H484,База!$A:$I,2,0))</f>
        <v/>
      </c>
      <c r="L484" t="str">
        <f ca="1">IF(K484="","",VLOOKUP(INDIRECT(ADDRESS(F484,IF(Турнир!$B$2&lt;&gt;"С",1,3),,,"Регистрация")),C:E,3,0))</f>
        <v/>
      </c>
    </row>
    <row r="485" spans="5:12" x14ac:dyDescent="0.25">
      <c r="E485" t="str">
        <f>IF(C485="","",Турнир!$A$2&amp;TEXT(B485,"000"))</f>
        <v/>
      </c>
      <c r="F485">
        <f t="shared" si="28"/>
        <v>123</v>
      </c>
      <c r="G485">
        <f t="shared" si="29"/>
        <v>3</v>
      </c>
      <c r="H485">
        <f t="shared" ca="1" si="30"/>
        <v>0</v>
      </c>
      <c r="I485">
        <f t="shared" ca="1" si="31"/>
        <v>0</v>
      </c>
      <c r="J485" t="str">
        <f ca="1">IF(OR(H485=0,H485=""),"",SUM(I$1:I485))</f>
        <v/>
      </c>
      <c r="K485" t="str">
        <f ca="1">IF(OR(H485=0,H485=""),"",VLOOKUP(H485,База!$A:$I,2,0))</f>
        <v/>
      </c>
      <c r="L485" t="str">
        <f ca="1">IF(K485="","",VLOOKUP(INDIRECT(ADDRESS(F485,IF(Турнир!$B$2&lt;&gt;"С",1,3),,,"Регистрация")),C:E,3,0))</f>
        <v/>
      </c>
    </row>
    <row r="486" spans="5:12" x14ac:dyDescent="0.25">
      <c r="E486" t="str">
        <f>IF(C486="","",Турнир!$A$2&amp;TEXT(B486,"000"))</f>
        <v/>
      </c>
      <c r="F486">
        <f t="shared" si="28"/>
        <v>123</v>
      </c>
      <c r="G486">
        <f t="shared" si="29"/>
        <v>4</v>
      </c>
      <c r="H486">
        <f t="shared" ca="1" si="30"/>
        <v>0</v>
      </c>
      <c r="I486">
        <f t="shared" ca="1" si="31"/>
        <v>0</v>
      </c>
      <c r="J486" t="str">
        <f ca="1">IF(OR(H486=0,H486=""),"",SUM(I$1:I486))</f>
        <v/>
      </c>
      <c r="K486" t="str">
        <f ca="1">IF(OR(H486=0,H486=""),"",VLOOKUP(H486,База!$A:$I,2,0))</f>
        <v/>
      </c>
      <c r="L486" t="str">
        <f ca="1">IF(K486="","",VLOOKUP(INDIRECT(ADDRESS(F486,IF(Турнир!$B$2&lt;&gt;"С",1,3),,,"Регистрация")),C:E,3,0))</f>
        <v/>
      </c>
    </row>
    <row r="487" spans="5:12" x14ac:dyDescent="0.25">
      <c r="E487" t="str">
        <f>IF(C487="","",Турнир!$A$2&amp;TEXT(B487,"000"))</f>
        <v/>
      </c>
      <c r="F487">
        <f t="shared" si="28"/>
        <v>123</v>
      </c>
      <c r="G487">
        <f t="shared" si="29"/>
        <v>5</v>
      </c>
      <c r="H487">
        <f t="shared" ca="1" si="30"/>
        <v>0</v>
      </c>
      <c r="I487">
        <f t="shared" ca="1" si="31"/>
        <v>0</v>
      </c>
      <c r="J487" t="str">
        <f ca="1">IF(OR(H487=0,H487=""),"",SUM(I$1:I487))</f>
        <v/>
      </c>
      <c r="K487" t="str">
        <f ca="1">IF(OR(H487=0,H487=""),"",VLOOKUP(H487,База!$A:$I,2,0))</f>
        <v/>
      </c>
      <c r="L487" t="str">
        <f ca="1">IF(K487="","",VLOOKUP(INDIRECT(ADDRESS(F487,IF(Турнир!$B$2&lt;&gt;"С",1,3),,,"Регистрация")),C:E,3,0))</f>
        <v/>
      </c>
    </row>
    <row r="488" spans="5:12" x14ac:dyDescent="0.25">
      <c r="E488" t="str">
        <f>IF(C488="","",Турнир!$A$2&amp;TEXT(B488,"000"))</f>
        <v/>
      </c>
      <c r="F488">
        <f t="shared" si="28"/>
        <v>123</v>
      </c>
      <c r="G488">
        <f t="shared" si="29"/>
        <v>6</v>
      </c>
      <c r="H488">
        <f t="shared" ca="1" si="30"/>
        <v>0</v>
      </c>
      <c r="I488">
        <f t="shared" ca="1" si="31"/>
        <v>0</v>
      </c>
      <c r="J488" t="str">
        <f ca="1">IF(OR(H488=0,H488=""),"",SUM(I$1:I488))</f>
        <v/>
      </c>
      <c r="K488" t="str">
        <f ca="1">IF(OR(H488=0,H488=""),"",VLOOKUP(H488,База!$A:$I,2,0))</f>
        <v/>
      </c>
      <c r="L488" t="str">
        <f ca="1">IF(K488="","",VLOOKUP(INDIRECT(ADDRESS(F488,IF(Турнир!$B$2&lt;&gt;"С",1,3),,,"Регистрация")),C:E,3,0))</f>
        <v/>
      </c>
    </row>
    <row r="489" spans="5:12" x14ac:dyDescent="0.25">
      <c r="E489" t="str">
        <f>IF(C489="","",Турнир!$A$2&amp;TEXT(B489,"000"))</f>
        <v/>
      </c>
      <c r="F489">
        <f t="shared" si="28"/>
        <v>124</v>
      </c>
      <c r="G489">
        <f t="shared" si="29"/>
        <v>3</v>
      </c>
      <c r="H489">
        <f t="shared" ca="1" si="30"/>
        <v>0</v>
      </c>
      <c r="I489">
        <f t="shared" ca="1" si="31"/>
        <v>0</v>
      </c>
      <c r="J489" t="str">
        <f ca="1">IF(OR(H489=0,H489=""),"",SUM(I$1:I489))</f>
        <v/>
      </c>
      <c r="K489" t="str">
        <f ca="1">IF(OR(H489=0,H489=""),"",VLOOKUP(H489,База!$A:$I,2,0))</f>
        <v/>
      </c>
      <c r="L489" t="str">
        <f ca="1">IF(K489="","",VLOOKUP(INDIRECT(ADDRESS(F489,IF(Турнир!$B$2&lt;&gt;"С",1,3),,,"Регистрация")),C:E,3,0))</f>
        <v/>
      </c>
    </row>
    <row r="490" spans="5:12" x14ac:dyDescent="0.25">
      <c r="E490" t="str">
        <f>IF(C490="","",Турнир!$A$2&amp;TEXT(B490,"000"))</f>
        <v/>
      </c>
      <c r="F490">
        <f t="shared" si="28"/>
        <v>124</v>
      </c>
      <c r="G490">
        <f t="shared" si="29"/>
        <v>4</v>
      </c>
      <c r="H490">
        <f t="shared" ca="1" si="30"/>
        <v>0</v>
      </c>
      <c r="I490">
        <f t="shared" ca="1" si="31"/>
        <v>0</v>
      </c>
      <c r="J490" t="str">
        <f ca="1">IF(OR(H490=0,H490=""),"",SUM(I$1:I490))</f>
        <v/>
      </c>
      <c r="K490" t="str">
        <f ca="1">IF(OR(H490=0,H490=""),"",VLOOKUP(H490,База!$A:$I,2,0))</f>
        <v/>
      </c>
      <c r="L490" t="str">
        <f ca="1">IF(K490="","",VLOOKUP(INDIRECT(ADDRESS(F490,IF(Турнир!$B$2&lt;&gt;"С",1,3),,,"Регистрация")),C:E,3,0))</f>
        <v/>
      </c>
    </row>
    <row r="491" spans="5:12" x14ac:dyDescent="0.25">
      <c r="E491" t="str">
        <f>IF(C491="","",Турнир!$A$2&amp;TEXT(B491,"000"))</f>
        <v/>
      </c>
      <c r="F491">
        <f t="shared" si="28"/>
        <v>124</v>
      </c>
      <c r="G491">
        <f t="shared" si="29"/>
        <v>5</v>
      </c>
      <c r="H491">
        <f t="shared" ca="1" si="30"/>
        <v>0</v>
      </c>
      <c r="I491">
        <f t="shared" ca="1" si="31"/>
        <v>0</v>
      </c>
      <c r="J491" t="str">
        <f ca="1">IF(OR(H491=0,H491=""),"",SUM(I$1:I491))</f>
        <v/>
      </c>
      <c r="K491" t="str">
        <f ca="1">IF(OR(H491=0,H491=""),"",VLOOKUP(H491,База!$A:$I,2,0))</f>
        <v/>
      </c>
      <c r="L491" t="str">
        <f ca="1">IF(K491="","",VLOOKUP(INDIRECT(ADDRESS(F491,IF(Турнир!$B$2&lt;&gt;"С",1,3),,,"Регистрация")),C:E,3,0))</f>
        <v/>
      </c>
    </row>
    <row r="492" spans="5:12" x14ac:dyDescent="0.25">
      <c r="E492" t="str">
        <f>IF(C492="","",Турнир!$A$2&amp;TEXT(B492,"000"))</f>
        <v/>
      </c>
      <c r="F492">
        <f t="shared" si="28"/>
        <v>124</v>
      </c>
      <c r="G492">
        <f t="shared" si="29"/>
        <v>6</v>
      </c>
      <c r="H492">
        <f t="shared" ca="1" si="30"/>
        <v>0</v>
      </c>
      <c r="I492">
        <f t="shared" ca="1" si="31"/>
        <v>0</v>
      </c>
      <c r="J492" t="str">
        <f ca="1">IF(OR(H492=0,H492=""),"",SUM(I$1:I492))</f>
        <v/>
      </c>
      <c r="K492" t="str">
        <f ca="1">IF(OR(H492=0,H492=""),"",VLOOKUP(H492,База!$A:$I,2,0))</f>
        <v/>
      </c>
      <c r="L492" t="str">
        <f ca="1">IF(K492="","",VLOOKUP(INDIRECT(ADDRESS(F492,IF(Турнир!$B$2&lt;&gt;"С",1,3),,,"Регистрация")),C:E,3,0))</f>
        <v/>
      </c>
    </row>
    <row r="493" spans="5:12" x14ac:dyDescent="0.25">
      <c r="E493" t="str">
        <f>IF(C493="","",Турнир!$A$2&amp;TEXT(B493,"000"))</f>
        <v/>
      </c>
      <c r="F493">
        <f t="shared" si="28"/>
        <v>125</v>
      </c>
      <c r="G493">
        <f t="shared" si="29"/>
        <v>3</v>
      </c>
      <c r="H493">
        <f t="shared" ca="1" si="30"/>
        <v>0</v>
      </c>
      <c r="I493">
        <f t="shared" ca="1" si="31"/>
        <v>0</v>
      </c>
      <c r="J493" t="str">
        <f ca="1">IF(OR(H493=0,H493=""),"",SUM(I$1:I493))</f>
        <v/>
      </c>
      <c r="K493" t="str">
        <f ca="1">IF(OR(H493=0,H493=""),"",VLOOKUP(H493,База!$A:$I,2,0))</f>
        <v/>
      </c>
      <c r="L493" t="str">
        <f ca="1">IF(K493="","",VLOOKUP(INDIRECT(ADDRESS(F493,IF(Турнир!$B$2&lt;&gt;"С",1,3),,,"Регистрация")),C:E,3,0))</f>
        <v/>
      </c>
    </row>
    <row r="494" spans="5:12" x14ac:dyDescent="0.25">
      <c r="E494" t="str">
        <f>IF(C494="","",Турнир!$A$2&amp;TEXT(B494,"000"))</f>
        <v/>
      </c>
      <c r="F494">
        <f t="shared" si="28"/>
        <v>125</v>
      </c>
      <c r="G494">
        <f t="shared" si="29"/>
        <v>4</v>
      </c>
      <c r="H494">
        <f t="shared" ca="1" si="30"/>
        <v>0</v>
      </c>
      <c r="I494">
        <f t="shared" ca="1" si="31"/>
        <v>0</v>
      </c>
      <c r="J494" t="str">
        <f ca="1">IF(OR(H494=0,H494=""),"",SUM(I$1:I494))</f>
        <v/>
      </c>
      <c r="K494" t="str">
        <f ca="1">IF(OR(H494=0,H494=""),"",VLOOKUP(H494,База!$A:$I,2,0))</f>
        <v/>
      </c>
      <c r="L494" t="str">
        <f ca="1">IF(K494="","",VLOOKUP(INDIRECT(ADDRESS(F494,IF(Турнир!$B$2&lt;&gt;"С",1,3),,,"Регистрация")),C:E,3,0))</f>
        <v/>
      </c>
    </row>
    <row r="495" spans="5:12" x14ac:dyDescent="0.25">
      <c r="E495" t="str">
        <f>IF(C495="","",Турнир!$A$2&amp;TEXT(B495,"000"))</f>
        <v/>
      </c>
      <c r="F495">
        <f t="shared" si="28"/>
        <v>125</v>
      </c>
      <c r="G495">
        <f t="shared" si="29"/>
        <v>5</v>
      </c>
      <c r="H495">
        <f t="shared" ca="1" si="30"/>
        <v>0</v>
      </c>
      <c r="I495">
        <f t="shared" ca="1" si="31"/>
        <v>0</v>
      </c>
      <c r="J495" t="str">
        <f ca="1">IF(OR(H495=0,H495=""),"",SUM(I$1:I495))</f>
        <v/>
      </c>
      <c r="K495" t="str">
        <f ca="1">IF(OR(H495=0,H495=""),"",VLOOKUP(H495,База!$A:$I,2,0))</f>
        <v/>
      </c>
      <c r="L495" t="str">
        <f ca="1">IF(K495="","",VLOOKUP(INDIRECT(ADDRESS(F495,IF(Турнир!$B$2&lt;&gt;"С",1,3),,,"Регистрация")),C:E,3,0))</f>
        <v/>
      </c>
    </row>
    <row r="496" spans="5:12" x14ac:dyDescent="0.25">
      <c r="E496" t="str">
        <f>IF(C496="","",Турнир!$A$2&amp;TEXT(B496,"000"))</f>
        <v/>
      </c>
      <c r="F496">
        <f t="shared" si="28"/>
        <v>125</v>
      </c>
      <c r="G496">
        <f t="shared" si="29"/>
        <v>6</v>
      </c>
      <c r="H496">
        <f t="shared" ca="1" si="30"/>
        <v>0</v>
      </c>
      <c r="I496">
        <f t="shared" ca="1" si="31"/>
        <v>0</v>
      </c>
      <c r="J496" t="str">
        <f ca="1">IF(OR(H496=0,H496=""),"",SUM(I$1:I496))</f>
        <v/>
      </c>
      <c r="K496" t="str">
        <f ca="1">IF(OR(H496=0,H496=""),"",VLOOKUP(H496,База!$A:$I,2,0))</f>
        <v/>
      </c>
      <c r="L496" t="str">
        <f ca="1">IF(K496="","",VLOOKUP(INDIRECT(ADDRESS(F496,IF(Турнир!$B$2&lt;&gt;"С",1,3),,,"Регистрация")),C:E,3,0))</f>
        <v/>
      </c>
    </row>
    <row r="497" spans="5:12" x14ac:dyDescent="0.25">
      <c r="E497" t="str">
        <f>IF(C497="","",Турнир!$A$2&amp;TEXT(B497,"000"))</f>
        <v/>
      </c>
      <c r="F497">
        <f t="shared" si="28"/>
        <v>126</v>
      </c>
      <c r="G497">
        <f t="shared" si="29"/>
        <v>3</v>
      </c>
      <c r="H497">
        <f t="shared" ca="1" si="30"/>
        <v>0</v>
      </c>
      <c r="I497">
        <f t="shared" ca="1" si="31"/>
        <v>0</v>
      </c>
      <c r="J497" t="str">
        <f ca="1">IF(OR(H497=0,H497=""),"",SUM(I$1:I497))</f>
        <v/>
      </c>
      <c r="K497" t="str">
        <f ca="1">IF(OR(H497=0,H497=""),"",VLOOKUP(H497,База!$A:$I,2,0))</f>
        <v/>
      </c>
      <c r="L497" t="str">
        <f ca="1">IF(K497="","",VLOOKUP(INDIRECT(ADDRESS(F497,IF(Турнир!$B$2&lt;&gt;"С",1,3),,,"Регистрация")),C:E,3,0))</f>
        <v/>
      </c>
    </row>
    <row r="498" spans="5:12" x14ac:dyDescent="0.25">
      <c r="E498" t="str">
        <f>IF(C498="","",Турнир!$A$2&amp;TEXT(B498,"000"))</f>
        <v/>
      </c>
      <c r="F498">
        <f t="shared" si="28"/>
        <v>126</v>
      </c>
      <c r="G498">
        <f t="shared" si="29"/>
        <v>4</v>
      </c>
      <c r="H498">
        <f t="shared" ca="1" si="30"/>
        <v>0</v>
      </c>
      <c r="I498">
        <f t="shared" ca="1" si="31"/>
        <v>0</v>
      </c>
      <c r="J498" t="str">
        <f ca="1">IF(OR(H498=0,H498=""),"",SUM(I$1:I498))</f>
        <v/>
      </c>
      <c r="K498" t="str">
        <f ca="1">IF(OR(H498=0,H498=""),"",VLOOKUP(H498,База!$A:$I,2,0))</f>
        <v/>
      </c>
      <c r="L498" t="str">
        <f ca="1">IF(K498="","",VLOOKUP(INDIRECT(ADDRESS(F498,IF(Турнир!$B$2&lt;&gt;"С",1,3),,,"Регистрация")),C:E,3,0))</f>
        <v/>
      </c>
    </row>
    <row r="499" spans="5:12" x14ac:dyDescent="0.25">
      <c r="E499" t="str">
        <f>IF(C499="","",Турнир!$A$2&amp;TEXT(B499,"000"))</f>
        <v/>
      </c>
      <c r="F499">
        <f t="shared" si="28"/>
        <v>126</v>
      </c>
      <c r="G499">
        <f t="shared" si="29"/>
        <v>5</v>
      </c>
      <c r="H499">
        <f t="shared" ca="1" si="30"/>
        <v>0</v>
      </c>
      <c r="I499">
        <f t="shared" ca="1" si="31"/>
        <v>0</v>
      </c>
      <c r="J499" t="str">
        <f ca="1">IF(OR(H499=0,H499=""),"",SUM(I$1:I499))</f>
        <v/>
      </c>
      <c r="K499" t="str">
        <f ca="1">IF(OR(H499=0,H499=""),"",VLOOKUP(H499,База!$A:$I,2,0))</f>
        <v/>
      </c>
      <c r="L499" t="str">
        <f ca="1">IF(K499="","",VLOOKUP(INDIRECT(ADDRESS(F499,IF(Турнир!$B$2&lt;&gt;"С",1,3),,,"Регистрация")),C:E,3,0))</f>
        <v/>
      </c>
    </row>
    <row r="500" spans="5:12" x14ac:dyDescent="0.25">
      <c r="E500" t="str">
        <f>IF(C500="","",Турнир!$A$2&amp;TEXT(B500,"000"))</f>
        <v/>
      </c>
      <c r="F500">
        <f t="shared" si="28"/>
        <v>126</v>
      </c>
      <c r="G500">
        <f t="shared" si="29"/>
        <v>6</v>
      </c>
      <c r="H500">
        <f t="shared" ca="1" si="30"/>
        <v>0</v>
      </c>
      <c r="I500">
        <f t="shared" ca="1" si="31"/>
        <v>0</v>
      </c>
      <c r="J500" t="str">
        <f ca="1">IF(OR(H500=0,H500=""),"",SUM(I$1:I500))</f>
        <v/>
      </c>
      <c r="K500" t="str">
        <f ca="1">IF(OR(H500=0,H500=""),"",VLOOKUP(H500,База!$A:$I,2,0))</f>
        <v/>
      </c>
      <c r="L500" t="str">
        <f ca="1">IF(K500="","",VLOOKUP(INDIRECT(ADDRESS(F500,IF(Турнир!$B$2&lt;&gt;"С",1,3),,,"Регистрация")),C:E,3,0))</f>
        <v/>
      </c>
    </row>
    <row r="501" spans="5:12" x14ac:dyDescent="0.25">
      <c r="E501" t="str">
        <f>IF(C501="","",Турнир!$A$2&amp;TEXT(B501,"000"))</f>
        <v/>
      </c>
      <c r="F501">
        <f t="shared" si="28"/>
        <v>127</v>
      </c>
      <c r="G501">
        <f t="shared" si="29"/>
        <v>3</v>
      </c>
      <c r="H501">
        <f t="shared" ca="1" si="30"/>
        <v>0</v>
      </c>
      <c r="I501">
        <f t="shared" ca="1" si="31"/>
        <v>0</v>
      </c>
      <c r="J501" t="str">
        <f ca="1">IF(OR(H501=0,H501=""),"",SUM(I$1:I501))</f>
        <v/>
      </c>
      <c r="K501" t="str">
        <f ca="1">IF(OR(H501=0,H501=""),"",VLOOKUP(H501,База!$A:$I,2,0))</f>
        <v/>
      </c>
      <c r="L501" t="str">
        <f ca="1">IF(K501="","",VLOOKUP(INDIRECT(ADDRESS(F501,IF(Турнир!$B$2&lt;&gt;"С",1,3),,,"Регистрация")),C:E,3,0))</f>
        <v/>
      </c>
    </row>
    <row r="502" spans="5:12" x14ac:dyDescent="0.25">
      <c r="E502" t="str">
        <f>IF(C502="","",Турнир!$A$2&amp;TEXT(B502,"000"))</f>
        <v/>
      </c>
      <c r="F502">
        <f t="shared" si="28"/>
        <v>127</v>
      </c>
      <c r="G502">
        <f t="shared" si="29"/>
        <v>4</v>
      </c>
      <c r="H502">
        <f t="shared" ca="1" si="30"/>
        <v>0</v>
      </c>
      <c r="I502">
        <f t="shared" ca="1" si="31"/>
        <v>0</v>
      </c>
      <c r="J502" t="str">
        <f ca="1">IF(OR(H502=0,H502=""),"",SUM(I$1:I502))</f>
        <v/>
      </c>
      <c r="K502" t="str">
        <f ca="1">IF(OR(H502=0,H502=""),"",VLOOKUP(H502,База!$A:$I,2,0))</f>
        <v/>
      </c>
      <c r="L502" t="str">
        <f ca="1">IF(K502="","",VLOOKUP(INDIRECT(ADDRESS(F502,IF(Турнир!$B$2&lt;&gt;"С",1,3),,,"Регистрация")),C:E,3,0))</f>
        <v/>
      </c>
    </row>
    <row r="503" spans="5:12" x14ac:dyDescent="0.25">
      <c r="E503" t="str">
        <f>IF(C503="","",Турнир!$A$2&amp;TEXT(B503,"000"))</f>
        <v/>
      </c>
      <c r="F503">
        <f t="shared" si="28"/>
        <v>127</v>
      </c>
      <c r="G503">
        <f t="shared" si="29"/>
        <v>5</v>
      </c>
      <c r="H503">
        <f t="shared" ca="1" si="30"/>
        <v>0</v>
      </c>
      <c r="I503">
        <f t="shared" ca="1" si="31"/>
        <v>0</v>
      </c>
      <c r="J503" t="str">
        <f ca="1">IF(OR(H503=0,H503=""),"",SUM(I$1:I503))</f>
        <v/>
      </c>
      <c r="K503" t="str">
        <f ca="1">IF(OR(H503=0,H503=""),"",VLOOKUP(H503,База!$A:$I,2,0))</f>
        <v/>
      </c>
      <c r="L503" t="str">
        <f ca="1">IF(K503="","",VLOOKUP(INDIRECT(ADDRESS(F503,IF(Турнир!$B$2&lt;&gt;"С",1,3),,,"Регистрация")),C:E,3,0))</f>
        <v/>
      </c>
    </row>
    <row r="504" spans="5:12" x14ac:dyDescent="0.25">
      <c r="E504" t="str">
        <f>IF(C504="","",Турнир!$A$2&amp;TEXT(B504,"000"))</f>
        <v/>
      </c>
      <c r="F504">
        <f t="shared" si="28"/>
        <v>127</v>
      </c>
      <c r="G504">
        <f t="shared" si="29"/>
        <v>6</v>
      </c>
      <c r="H504">
        <f t="shared" ca="1" si="30"/>
        <v>0</v>
      </c>
      <c r="I504">
        <f t="shared" ca="1" si="31"/>
        <v>0</v>
      </c>
      <c r="J504" t="str">
        <f ca="1">IF(OR(H504=0,H504=""),"",SUM(I$1:I504))</f>
        <v/>
      </c>
      <c r="K504" t="str">
        <f ca="1">IF(OR(H504=0,H504=""),"",VLOOKUP(H504,База!$A:$I,2,0))</f>
        <v/>
      </c>
      <c r="L504" t="str">
        <f ca="1">IF(K504="","",VLOOKUP(INDIRECT(ADDRESS(F504,IF(Турнир!$B$2&lt;&gt;"С",1,3),,,"Регистрация")),C:E,3,0))</f>
        <v/>
      </c>
    </row>
    <row r="505" spans="5:12" x14ac:dyDescent="0.25">
      <c r="E505" t="str">
        <f>IF(C505="","",Турнир!$A$2&amp;TEXT(B505,"000"))</f>
        <v/>
      </c>
      <c r="F505">
        <f t="shared" si="28"/>
        <v>128</v>
      </c>
      <c r="G505">
        <f t="shared" si="29"/>
        <v>3</v>
      </c>
      <c r="H505">
        <f t="shared" ca="1" si="30"/>
        <v>0</v>
      </c>
      <c r="I505">
        <f t="shared" ca="1" si="31"/>
        <v>0</v>
      </c>
      <c r="J505" t="str">
        <f ca="1">IF(OR(H505=0,H505=""),"",SUM(I$1:I505))</f>
        <v/>
      </c>
      <c r="K505" t="str">
        <f ca="1">IF(OR(H505=0,H505=""),"",VLOOKUP(H505,База!$A:$I,2,0))</f>
        <v/>
      </c>
      <c r="L505" t="str">
        <f ca="1">IF(K505="","",VLOOKUP(INDIRECT(ADDRESS(F505,IF(Турнир!$B$2&lt;&gt;"С",1,3),,,"Регистрация")),C:E,3,0))</f>
        <v/>
      </c>
    </row>
    <row r="506" spans="5:12" x14ac:dyDescent="0.25">
      <c r="E506" t="str">
        <f>IF(C506="","",Турнир!$A$2&amp;TEXT(B506,"000"))</f>
        <v/>
      </c>
      <c r="F506">
        <f t="shared" si="28"/>
        <v>128</v>
      </c>
      <c r="G506">
        <f t="shared" si="29"/>
        <v>4</v>
      </c>
      <c r="H506">
        <f t="shared" ca="1" si="30"/>
        <v>0</v>
      </c>
      <c r="I506">
        <f t="shared" ca="1" si="31"/>
        <v>0</v>
      </c>
      <c r="J506" t="str">
        <f ca="1">IF(OR(H506=0,H506=""),"",SUM(I$1:I506))</f>
        <v/>
      </c>
      <c r="K506" t="str">
        <f ca="1">IF(OR(H506=0,H506=""),"",VLOOKUP(H506,База!$A:$I,2,0))</f>
        <v/>
      </c>
      <c r="L506" t="str">
        <f ca="1">IF(K506="","",VLOOKUP(INDIRECT(ADDRESS(F506,IF(Турнир!$B$2&lt;&gt;"С",1,3),,,"Регистрация")),C:E,3,0))</f>
        <v/>
      </c>
    </row>
    <row r="507" spans="5:12" x14ac:dyDescent="0.25">
      <c r="E507" t="str">
        <f>IF(C507="","",Турнир!$A$2&amp;TEXT(B507,"000"))</f>
        <v/>
      </c>
      <c r="F507">
        <f t="shared" si="28"/>
        <v>128</v>
      </c>
      <c r="G507">
        <f t="shared" si="29"/>
        <v>5</v>
      </c>
      <c r="H507">
        <f t="shared" ca="1" si="30"/>
        <v>0</v>
      </c>
      <c r="I507">
        <f t="shared" ca="1" si="31"/>
        <v>0</v>
      </c>
      <c r="J507" t="str">
        <f ca="1">IF(OR(H507=0,H507=""),"",SUM(I$1:I507))</f>
        <v/>
      </c>
      <c r="K507" t="str">
        <f ca="1">IF(OR(H507=0,H507=""),"",VLOOKUP(H507,База!$A:$I,2,0))</f>
        <v/>
      </c>
      <c r="L507" t="str">
        <f ca="1">IF(K507="","",VLOOKUP(INDIRECT(ADDRESS(F507,IF(Турнир!$B$2&lt;&gt;"С",1,3),,,"Регистрация")),C:E,3,0))</f>
        <v/>
      </c>
    </row>
    <row r="508" spans="5:12" x14ac:dyDescent="0.25">
      <c r="E508" t="str">
        <f>IF(C508="","",Турнир!$A$2&amp;TEXT(B508,"000"))</f>
        <v/>
      </c>
      <c r="F508">
        <f t="shared" si="28"/>
        <v>128</v>
      </c>
      <c r="G508">
        <f t="shared" si="29"/>
        <v>6</v>
      </c>
      <c r="H508">
        <f t="shared" ca="1" si="30"/>
        <v>0</v>
      </c>
      <c r="I508">
        <f t="shared" ca="1" si="31"/>
        <v>0</v>
      </c>
      <c r="J508" t="str">
        <f ca="1">IF(OR(H508=0,H508=""),"",SUM(I$1:I508))</f>
        <v/>
      </c>
      <c r="K508" t="str">
        <f ca="1">IF(OR(H508=0,H508=""),"",VLOOKUP(H508,База!$A:$I,2,0))</f>
        <v/>
      </c>
      <c r="L508" t="str">
        <f ca="1">IF(K508="","",VLOOKUP(INDIRECT(ADDRESS(F508,IF(Турнир!$B$2&lt;&gt;"С",1,3),,,"Регистрация")),C:E,3,0))</f>
        <v/>
      </c>
    </row>
    <row r="509" spans="5:12" x14ac:dyDescent="0.25">
      <c r="E509" t="str">
        <f>IF(C509="","",Турнир!$A$2&amp;TEXT(B509,"000"))</f>
        <v/>
      </c>
      <c r="F509">
        <f t="shared" si="28"/>
        <v>129</v>
      </c>
      <c r="G509">
        <f t="shared" si="29"/>
        <v>3</v>
      </c>
      <c r="H509">
        <f t="shared" ca="1" si="30"/>
        <v>0</v>
      </c>
      <c r="I509">
        <f t="shared" ca="1" si="31"/>
        <v>0</v>
      </c>
      <c r="J509" t="str">
        <f ca="1">IF(OR(H509=0,H509=""),"",SUM(I$1:I509))</f>
        <v/>
      </c>
      <c r="K509" t="str">
        <f ca="1">IF(OR(H509=0,H509=""),"",VLOOKUP(H509,База!$A:$I,2,0))</f>
        <v/>
      </c>
      <c r="L509" t="str">
        <f ca="1">IF(K509="","",VLOOKUP(INDIRECT(ADDRESS(F509,IF(Турнир!$B$2&lt;&gt;"С",1,3),,,"Регистрация")),C:E,3,0))</f>
        <v/>
      </c>
    </row>
    <row r="510" spans="5:12" x14ac:dyDescent="0.25">
      <c r="E510" t="str">
        <f>IF(C510="","",Турнир!$A$2&amp;TEXT(B510,"000"))</f>
        <v/>
      </c>
      <c r="F510">
        <f t="shared" si="28"/>
        <v>129</v>
      </c>
      <c r="G510">
        <f t="shared" si="29"/>
        <v>4</v>
      </c>
      <c r="H510">
        <f t="shared" ca="1" si="30"/>
        <v>0</v>
      </c>
      <c r="I510">
        <f t="shared" ca="1" si="31"/>
        <v>0</v>
      </c>
      <c r="J510" t="str">
        <f ca="1">IF(OR(H510=0,H510=""),"",SUM(I$1:I510))</f>
        <v/>
      </c>
      <c r="K510" t="str">
        <f ca="1">IF(OR(H510=0,H510=""),"",VLOOKUP(H510,База!$A:$I,2,0))</f>
        <v/>
      </c>
      <c r="L510" t="str">
        <f ca="1">IF(K510="","",VLOOKUP(INDIRECT(ADDRESS(F510,IF(Турнир!$B$2&lt;&gt;"С",1,3),,,"Регистрация")),C:E,3,0))</f>
        <v/>
      </c>
    </row>
    <row r="511" spans="5:12" x14ac:dyDescent="0.25">
      <c r="E511" t="str">
        <f>IF(C511="","",Турнир!$A$2&amp;TEXT(B511,"000"))</f>
        <v/>
      </c>
      <c r="F511">
        <f t="shared" si="28"/>
        <v>129</v>
      </c>
      <c r="G511">
        <f t="shared" si="29"/>
        <v>5</v>
      </c>
      <c r="H511">
        <f t="shared" ca="1" si="30"/>
        <v>0</v>
      </c>
      <c r="I511">
        <f t="shared" ca="1" si="31"/>
        <v>0</v>
      </c>
      <c r="J511" t="str">
        <f ca="1">IF(OR(H511=0,H511=""),"",SUM(I$1:I511))</f>
        <v/>
      </c>
      <c r="K511" t="str">
        <f ca="1">IF(OR(H511=0,H511=""),"",VLOOKUP(H511,База!$A:$I,2,0))</f>
        <v/>
      </c>
      <c r="L511" t="str">
        <f ca="1">IF(K511="","",VLOOKUP(INDIRECT(ADDRESS(F511,IF(Турнир!$B$2&lt;&gt;"С",1,3),,,"Регистрация")),C:E,3,0))</f>
        <v/>
      </c>
    </row>
    <row r="512" spans="5:12" x14ac:dyDescent="0.25">
      <c r="E512" t="str">
        <f>IF(C512="","",Турнир!$A$2&amp;TEXT(B512,"000"))</f>
        <v/>
      </c>
      <c r="F512">
        <f t="shared" si="28"/>
        <v>129</v>
      </c>
      <c r="G512">
        <f t="shared" si="29"/>
        <v>6</v>
      </c>
      <c r="H512">
        <f t="shared" ca="1" si="30"/>
        <v>0</v>
      </c>
      <c r="I512">
        <f t="shared" ca="1" si="31"/>
        <v>0</v>
      </c>
      <c r="J512" t="str">
        <f ca="1">IF(OR(H512=0,H512=""),"",SUM(I$1:I512))</f>
        <v/>
      </c>
      <c r="K512" t="str">
        <f ca="1">IF(OR(H512=0,H512=""),"",VLOOKUP(H512,База!$A:$I,2,0))</f>
        <v/>
      </c>
      <c r="L512" t="str">
        <f ca="1">IF(K512="","",VLOOKUP(INDIRECT(ADDRESS(F512,IF(Турнир!$B$2&lt;&gt;"С",1,3),,,"Регистрация")),C:E,3,0))</f>
        <v/>
      </c>
    </row>
    <row r="513" spans="5:12" x14ac:dyDescent="0.25">
      <c r="E513" t="str">
        <f>IF(C513="","",Турнир!$A$2&amp;TEXT(B513,"000"))</f>
        <v/>
      </c>
      <c r="F513">
        <f t="shared" si="28"/>
        <v>130</v>
      </c>
      <c r="G513">
        <f t="shared" si="29"/>
        <v>3</v>
      </c>
      <c r="H513">
        <f t="shared" ca="1" si="30"/>
        <v>0</v>
      </c>
      <c r="I513">
        <f t="shared" ca="1" si="31"/>
        <v>0</v>
      </c>
      <c r="J513" t="str">
        <f ca="1">IF(OR(H513=0,H513=""),"",SUM(I$1:I513))</f>
        <v/>
      </c>
      <c r="K513" t="str">
        <f ca="1">IF(OR(H513=0,H513=""),"",VLOOKUP(H513,База!$A:$I,2,0))</f>
        <v/>
      </c>
      <c r="L513" t="str">
        <f ca="1">IF(K513="","",VLOOKUP(INDIRECT(ADDRESS(F513,IF(Турнир!$B$2&lt;&gt;"С",1,3),,,"Регистрация")),C:E,3,0))</f>
        <v/>
      </c>
    </row>
    <row r="514" spans="5:12" x14ac:dyDescent="0.25">
      <c r="E514" t="str">
        <f>IF(C514="","",Турнир!$A$2&amp;TEXT(B514,"000"))</f>
        <v/>
      </c>
      <c r="F514">
        <f t="shared" ref="F514:F577" si="32">QUOTIENT(ROW()+7,4)</f>
        <v>130</v>
      </c>
      <c r="G514">
        <f t="shared" ref="G514:G577" si="33">MOD(ROW()-1,4)+3</f>
        <v>4</v>
      </c>
      <c r="H514">
        <f t="shared" ref="H514:H577" ca="1" si="34">INDIRECT(ADDRESS(F514,G514,,,"Регистрация"))</f>
        <v>0</v>
      </c>
      <c r="I514">
        <f t="shared" ref="I514:I577" ca="1" si="35">IF(OR(H514=0,H514=""),0,1)</f>
        <v>0</v>
      </c>
      <c r="J514" t="str">
        <f ca="1">IF(OR(H514=0,H514=""),"",SUM(I$1:I514))</f>
        <v/>
      </c>
      <c r="K514" t="str">
        <f ca="1">IF(OR(H514=0,H514=""),"",VLOOKUP(H514,База!$A:$I,2,0))</f>
        <v/>
      </c>
      <c r="L514" t="str">
        <f ca="1">IF(K514="","",VLOOKUP(INDIRECT(ADDRESS(F514,IF(Турнир!$B$2&lt;&gt;"С",1,3),,,"Регистрация")),C:E,3,0))</f>
        <v/>
      </c>
    </row>
    <row r="515" spans="5:12" x14ac:dyDescent="0.25">
      <c r="E515" t="str">
        <f>IF(C515="","",Турнир!$A$2&amp;TEXT(B515,"000"))</f>
        <v/>
      </c>
      <c r="F515">
        <f t="shared" si="32"/>
        <v>130</v>
      </c>
      <c r="G515">
        <f t="shared" si="33"/>
        <v>5</v>
      </c>
      <c r="H515">
        <f t="shared" ca="1" si="34"/>
        <v>0</v>
      </c>
      <c r="I515">
        <f t="shared" ca="1" si="35"/>
        <v>0</v>
      </c>
      <c r="J515" t="str">
        <f ca="1">IF(OR(H515=0,H515=""),"",SUM(I$1:I515))</f>
        <v/>
      </c>
      <c r="K515" t="str">
        <f ca="1">IF(OR(H515=0,H515=""),"",VLOOKUP(H515,База!$A:$I,2,0))</f>
        <v/>
      </c>
      <c r="L515" t="str">
        <f ca="1">IF(K515="","",VLOOKUP(INDIRECT(ADDRESS(F515,IF(Турнир!$B$2&lt;&gt;"С",1,3),,,"Регистрация")),C:E,3,0))</f>
        <v/>
      </c>
    </row>
    <row r="516" spans="5:12" x14ac:dyDescent="0.25">
      <c r="E516" t="str">
        <f>IF(C516="","",Турнир!$A$2&amp;TEXT(B516,"000"))</f>
        <v/>
      </c>
      <c r="F516">
        <f t="shared" si="32"/>
        <v>130</v>
      </c>
      <c r="G516">
        <f t="shared" si="33"/>
        <v>6</v>
      </c>
      <c r="H516">
        <f t="shared" ca="1" si="34"/>
        <v>0</v>
      </c>
      <c r="I516">
        <f t="shared" ca="1" si="35"/>
        <v>0</v>
      </c>
      <c r="J516" t="str">
        <f ca="1">IF(OR(H516=0,H516=""),"",SUM(I$1:I516))</f>
        <v/>
      </c>
      <c r="K516" t="str">
        <f ca="1">IF(OR(H516=0,H516=""),"",VLOOKUP(H516,База!$A:$I,2,0))</f>
        <v/>
      </c>
      <c r="L516" t="str">
        <f ca="1">IF(K516="","",VLOOKUP(INDIRECT(ADDRESS(F516,IF(Турнир!$B$2&lt;&gt;"С",1,3),,,"Регистрация")),C:E,3,0))</f>
        <v/>
      </c>
    </row>
    <row r="517" spans="5:12" x14ac:dyDescent="0.25">
      <c r="E517" t="str">
        <f>IF(C517="","",Турнир!$A$2&amp;TEXT(B517,"000"))</f>
        <v/>
      </c>
      <c r="F517">
        <f t="shared" si="32"/>
        <v>131</v>
      </c>
      <c r="G517">
        <f t="shared" si="33"/>
        <v>3</v>
      </c>
      <c r="H517">
        <f t="shared" ca="1" si="34"/>
        <v>0</v>
      </c>
      <c r="I517">
        <f t="shared" ca="1" si="35"/>
        <v>0</v>
      </c>
      <c r="J517" t="str">
        <f ca="1">IF(OR(H517=0,H517=""),"",SUM(I$1:I517))</f>
        <v/>
      </c>
      <c r="K517" t="str">
        <f ca="1">IF(OR(H517=0,H517=""),"",VLOOKUP(H517,База!$A:$I,2,0))</f>
        <v/>
      </c>
      <c r="L517" t="str">
        <f ca="1">IF(K517="","",VLOOKUP(INDIRECT(ADDRESS(F517,IF(Турнир!$B$2&lt;&gt;"С",1,3),,,"Регистрация")),C:E,3,0))</f>
        <v/>
      </c>
    </row>
    <row r="518" spans="5:12" x14ac:dyDescent="0.25">
      <c r="E518" t="str">
        <f>IF(C518="","",Турнир!$A$2&amp;TEXT(B518,"000"))</f>
        <v/>
      </c>
      <c r="F518">
        <f t="shared" si="32"/>
        <v>131</v>
      </c>
      <c r="G518">
        <f t="shared" si="33"/>
        <v>4</v>
      </c>
      <c r="H518">
        <f t="shared" ca="1" si="34"/>
        <v>0</v>
      </c>
      <c r="I518">
        <f t="shared" ca="1" si="35"/>
        <v>0</v>
      </c>
      <c r="J518" t="str">
        <f ca="1">IF(OR(H518=0,H518=""),"",SUM(I$1:I518))</f>
        <v/>
      </c>
      <c r="K518" t="str">
        <f ca="1">IF(OR(H518=0,H518=""),"",VLOOKUP(H518,База!$A:$I,2,0))</f>
        <v/>
      </c>
      <c r="L518" t="str">
        <f ca="1">IF(K518="","",VLOOKUP(INDIRECT(ADDRESS(F518,IF(Турнир!$B$2&lt;&gt;"С",1,3),,,"Регистрация")),C:E,3,0))</f>
        <v/>
      </c>
    </row>
    <row r="519" spans="5:12" x14ac:dyDescent="0.25">
      <c r="E519" t="str">
        <f>IF(C519="","",Турнир!$A$2&amp;TEXT(B519,"000"))</f>
        <v/>
      </c>
      <c r="F519">
        <f t="shared" si="32"/>
        <v>131</v>
      </c>
      <c r="G519">
        <f t="shared" si="33"/>
        <v>5</v>
      </c>
      <c r="H519">
        <f t="shared" ca="1" si="34"/>
        <v>0</v>
      </c>
      <c r="I519">
        <f t="shared" ca="1" si="35"/>
        <v>0</v>
      </c>
      <c r="J519" t="str">
        <f ca="1">IF(OR(H519=0,H519=""),"",SUM(I$1:I519))</f>
        <v/>
      </c>
      <c r="K519" t="str">
        <f ca="1">IF(OR(H519=0,H519=""),"",VLOOKUP(H519,База!$A:$I,2,0))</f>
        <v/>
      </c>
      <c r="L519" t="str">
        <f ca="1">IF(K519="","",VLOOKUP(INDIRECT(ADDRESS(F519,IF(Турнир!$B$2&lt;&gt;"С",1,3),,,"Регистрация")),C:E,3,0))</f>
        <v/>
      </c>
    </row>
    <row r="520" spans="5:12" x14ac:dyDescent="0.25">
      <c r="E520" t="str">
        <f>IF(C520="","",Турнир!$A$2&amp;TEXT(B520,"000"))</f>
        <v/>
      </c>
      <c r="F520">
        <f t="shared" si="32"/>
        <v>131</v>
      </c>
      <c r="G520">
        <f t="shared" si="33"/>
        <v>6</v>
      </c>
      <c r="H520">
        <f t="shared" ca="1" si="34"/>
        <v>0</v>
      </c>
      <c r="I520">
        <f t="shared" ca="1" si="35"/>
        <v>0</v>
      </c>
      <c r="J520" t="str">
        <f ca="1">IF(OR(H520=0,H520=""),"",SUM(I$1:I520))</f>
        <v/>
      </c>
      <c r="K520" t="str">
        <f ca="1">IF(OR(H520=0,H520=""),"",VLOOKUP(H520,База!$A:$I,2,0))</f>
        <v/>
      </c>
      <c r="L520" t="str">
        <f ca="1">IF(K520="","",VLOOKUP(INDIRECT(ADDRESS(F520,IF(Турнир!$B$2&lt;&gt;"С",1,3),,,"Регистрация")),C:E,3,0))</f>
        <v/>
      </c>
    </row>
    <row r="521" spans="5:12" x14ac:dyDescent="0.25">
      <c r="E521" t="str">
        <f>IF(C521="","",Турнир!$A$2&amp;TEXT(B521,"000"))</f>
        <v/>
      </c>
      <c r="F521">
        <f t="shared" si="32"/>
        <v>132</v>
      </c>
      <c r="G521">
        <f t="shared" si="33"/>
        <v>3</v>
      </c>
      <c r="H521">
        <f t="shared" ca="1" si="34"/>
        <v>0</v>
      </c>
      <c r="I521">
        <f t="shared" ca="1" si="35"/>
        <v>0</v>
      </c>
      <c r="J521" t="str">
        <f ca="1">IF(OR(H521=0,H521=""),"",SUM(I$1:I521))</f>
        <v/>
      </c>
      <c r="K521" t="str">
        <f ca="1">IF(OR(H521=0,H521=""),"",VLOOKUP(H521,База!$A:$I,2,0))</f>
        <v/>
      </c>
      <c r="L521" t="str">
        <f ca="1">IF(K521="","",VLOOKUP(INDIRECT(ADDRESS(F521,IF(Турнир!$B$2&lt;&gt;"С",1,3),,,"Регистрация")),C:E,3,0))</f>
        <v/>
      </c>
    </row>
    <row r="522" spans="5:12" x14ac:dyDescent="0.25">
      <c r="E522" t="str">
        <f>IF(C522="","",Турнир!$A$2&amp;TEXT(B522,"000"))</f>
        <v/>
      </c>
      <c r="F522">
        <f t="shared" si="32"/>
        <v>132</v>
      </c>
      <c r="G522">
        <f t="shared" si="33"/>
        <v>4</v>
      </c>
      <c r="H522">
        <f t="shared" ca="1" si="34"/>
        <v>0</v>
      </c>
      <c r="I522">
        <f t="shared" ca="1" si="35"/>
        <v>0</v>
      </c>
      <c r="J522" t="str">
        <f ca="1">IF(OR(H522=0,H522=""),"",SUM(I$1:I522))</f>
        <v/>
      </c>
      <c r="K522" t="str">
        <f ca="1">IF(OR(H522=0,H522=""),"",VLOOKUP(H522,База!$A:$I,2,0))</f>
        <v/>
      </c>
      <c r="L522" t="str">
        <f ca="1">IF(K522="","",VLOOKUP(INDIRECT(ADDRESS(F522,IF(Турнир!$B$2&lt;&gt;"С",1,3),,,"Регистрация")),C:E,3,0))</f>
        <v/>
      </c>
    </row>
    <row r="523" spans="5:12" x14ac:dyDescent="0.25">
      <c r="E523" t="str">
        <f>IF(C523="","",Турнир!$A$2&amp;TEXT(B523,"000"))</f>
        <v/>
      </c>
      <c r="F523">
        <f t="shared" si="32"/>
        <v>132</v>
      </c>
      <c r="G523">
        <f t="shared" si="33"/>
        <v>5</v>
      </c>
      <c r="H523">
        <f t="shared" ca="1" si="34"/>
        <v>0</v>
      </c>
      <c r="I523">
        <f t="shared" ca="1" si="35"/>
        <v>0</v>
      </c>
      <c r="J523" t="str">
        <f ca="1">IF(OR(H523=0,H523=""),"",SUM(I$1:I523))</f>
        <v/>
      </c>
      <c r="K523" t="str">
        <f ca="1">IF(OR(H523=0,H523=""),"",VLOOKUP(H523,База!$A:$I,2,0))</f>
        <v/>
      </c>
      <c r="L523" t="str">
        <f ca="1">IF(K523="","",VLOOKUP(INDIRECT(ADDRESS(F523,IF(Турнир!$B$2&lt;&gt;"С",1,3),,,"Регистрация")),C:E,3,0))</f>
        <v/>
      </c>
    </row>
    <row r="524" spans="5:12" x14ac:dyDescent="0.25">
      <c r="E524" t="str">
        <f>IF(C524="","",Турнир!$A$2&amp;TEXT(B524,"000"))</f>
        <v/>
      </c>
      <c r="F524">
        <f t="shared" si="32"/>
        <v>132</v>
      </c>
      <c r="G524">
        <f t="shared" si="33"/>
        <v>6</v>
      </c>
      <c r="H524">
        <f t="shared" ca="1" si="34"/>
        <v>0</v>
      </c>
      <c r="I524">
        <f t="shared" ca="1" si="35"/>
        <v>0</v>
      </c>
      <c r="J524" t="str">
        <f ca="1">IF(OR(H524=0,H524=""),"",SUM(I$1:I524))</f>
        <v/>
      </c>
      <c r="K524" t="str">
        <f ca="1">IF(OR(H524=0,H524=""),"",VLOOKUP(H524,База!$A:$I,2,0))</f>
        <v/>
      </c>
      <c r="L524" t="str">
        <f ca="1">IF(K524="","",VLOOKUP(INDIRECT(ADDRESS(F524,IF(Турнир!$B$2&lt;&gt;"С",1,3),,,"Регистрация")),C:E,3,0))</f>
        <v/>
      </c>
    </row>
    <row r="525" spans="5:12" x14ac:dyDescent="0.25">
      <c r="E525" t="str">
        <f>IF(C525="","",Турнир!$A$2&amp;TEXT(B525,"000"))</f>
        <v/>
      </c>
      <c r="F525">
        <f t="shared" si="32"/>
        <v>133</v>
      </c>
      <c r="G525">
        <f t="shared" si="33"/>
        <v>3</v>
      </c>
      <c r="H525">
        <f t="shared" ca="1" si="34"/>
        <v>0</v>
      </c>
      <c r="I525">
        <f t="shared" ca="1" si="35"/>
        <v>0</v>
      </c>
      <c r="J525" t="str">
        <f ca="1">IF(OR(H525=0,H525=""),"",SUM(I$1:I525))</f>
        <v/>
      </c>
      <c r="K525" t="str">
        <f ca="1">IF(OR(H525=0,H525=""),"",VLOOKUP(H525,База!$A:$I,2,0))</f>
        <v/>
      </c>
      <c r="L525" t="str">
        <f ca="1">IF(K525="","",VLOOKUP(INDIRECT(ADDRESS(F525,IF(Турнир!$B$2&lt;&gt;"С",1,3),,,"Регистрация")),C:E,3,0))</f>
        <v/>
      </c>
    </row>
    <row r="526" spans="5:12" x14ac:dyDescent="0.25">
      <c r="E526" t="str">
        <f>IF(C526="","",Турнир!$A$2&amp;TEXT(B526,"000"))</f>
        <v/>
      </c>
      <c r="F526">
        <f t="shared" si="32"/>
        <v>133</v>
      </c>
      <c r="G526">
        <f t="shared" si="33"/>
        <v>4</v>
      </c>
      <c r="H526">
        <f t="shared" ca="1" si="34"/>
        <v>0</v>
      </c>
      <c r="I526">
        <f t="shared" ca="1" si="35"/>
        <v>0</v>
      </c>
      <c r="J526" t="str">
        <f ca="1">IF(OR(H526=0,H526=""),"",SUM(I$1:I526))</f>
        <v/>
      </c>
      <c r="K526" t="str">
        <f ca="1">IF(OR(H526=0,H526=""),"",VLOOKUP(H526,База!$A:$I,2,0))</f>
        <v/>
      </c>
      <c r="L526" t="str">
        <f ca="1">IF(K526="","",VLOOKUP(INDIRECT(ADDRESS(F526,IF(Турнир!$B$2&lt;&gt;"С",1,3),,,"Регистрация")),C:E,3,0))</f>
        <v/>
      </c>
    </row>
    <row r="527" spans="5:12" x14ac:dyDescent="0.25">
      <c r="E527" t="str">
        <f>IF(C527="","",Турнир!$A$2&amp;TEXT(B527,"000"))</f>
        <v/>
      </c>
      <c r="F527">
        <f t="shared" si="32"/>
        <v>133</v>
      </c>
      <c r="G527">
        <f t="shared" si="33"/>
        <v>5</v>
      </c>
      <c r="H527">
        <f t="shared" ca="1" si="34"/>
        <v>0</v>
      </c>
      <c r="I527">
        <f t="shared" ca="1" si="35"/>
        <v>0</v>
      </c>
      <c r="J527" t="str">
        <f ca="1">IF(OR(H527=0,H527=""),"",SUM(I$1:I527))</f>
        <v/>
      </c>
      <c r="K527" t="str">
        <f ca="1">IF(OR(H527=0,H527=""),"",VLOOKUP(H527,База!$A:$I,2,0))</f>
        <v/>
      </c>
      <c r="L527" t="str">
        <f ca="1">IF(K527="","",VLOOKUP(INDIRECT(ADDRESS(F527,IF(Турнир!$B$2&lt;&gt;"С",1,3),,,"Регистрация")),C:E,3,0))</f>
        <v/>
      </c>
    </row>
    <row r="528" spans="5:12" x14ac:dyDescent="0.25">
      <c r="E528" t="str">
        <f>IF(C528="","",Турнир!$A$2&amp;TEXT(B528,"000"))</f>
        <v/>
      </c>
      <c r="F528">
        <f t="shared" si="32"/>
        <v>133</v>
      </c>
      <c r="G528">
        <f t="shared" si="33"/>
        <v>6</v>
      </c>
      <c r="H528">
        <f t="shared" ca="1" si="34"/>
        <v>0</v>
      </c>
      <c r="I528">
        <f t="shared" ca="1" si="35"/>
        <v>0</v>
      </c>
      <c r="J528" t="str">
        <f ca="1">IF(OR(H528=0,H528=""),"",SUM(I$1:I528))</f>
        <v/>
      </c>
      <c r="K528" t="str">
        <f ca="1">IF(OR(H528=0,H528=""),"",VLOOKUP(H528,База!$A:$I,2,0))</f>
        <v/>
      </c>
      <c r="L528" t="str">
        <f ca="1">IF(K528="","",VLOOKUP(INDIRECT(ADDRESS(F528,IF(Турнир!$B$2&lt;&gt;"С",1,3),,,"Регистрация")),C:E,3,0))</f>
        <v/>
      </c>
    </row>
    <row r="529" spans="5:12" x14ac:dyDescent="0.25">
      <c r="E529" t="str">
        <f>IF(C529="","",Турнир!$A$2&amp;TEXT(B529,"000"))</f>
        <v/>
      </c>
      <c r="F529">
        <f t="shared" si="32"/>
        <v>134</v>
      </c>
      <c r="G529">
        <f t="shared" si="33"/>
        <v>3</v>
      </c>
      <c r="H529">
        <f t="shared" ca="1" si="34"/>
        <v>0</v>
      </c>
      <c r="I529">
        <f t="shared" ca="1" si="35"/>
        <v>0</v>
      </c>
      <c r="J529" t="str">
        <f ca="1">IF(OR(H529=0,H529=""),"",SUM(I$1:I529))</f>
        <v/>
      </c>
      <c r="K529" t="str">
        <f ca="1">IF(OR(H529=0,H529=""),"",VLOOKUP(H529,База!$A:$I,2,0))</f>
        <v/>
      </c>
      <c r="L529" t="str">
        <f ca="1">IF(K529="","",VLOOKUP(INDIRECT(ADDRESS(F529,IF(Турнир!$B$2&lt;&gt;"С",1,3),,,"Регистрация")),C:E,3,0))</f>
        <v/>
      </c>
    </row>
    <row r="530" spans="5:12" x14ac:dyDescent="0.25">
      <c r="E530" t="str">
        <f>IF(C530="","",Турнир!$A$2&amp;TEXT(B530,"000"))</f>
        <v/>
      </c>
      <c r="F530">
        <f t="shared" si="32"/>
        <v>134</v>
      </c>
      <c r="G530">
        <f t="shared" si="33"/>
        <v>4</v>
      </c>
      <c r="H530">
        <f t="shared" ca="1" si="34"/>
        <v>0</v>
      </c>
      <c r="I530">
        <f t="shared" ca="1" si="35"/>
        <v>0</v>
      </c>
      <c r="J530" t="str">
        <f ca="1">IF(OR(H530=0,H530=""),"",SUM(I$1:I530))</f>
        <v/>
      </c>
      <c r="K530" t="str">
        <f ca="1">IF(OR(H530=0,H530=""),"",VLOOKUP(H530,База!$A:$I,2,0))</f>
        <v/>
      </c>
      <c r="L530" t="str">
        <f ca="1">IF(K530="","",VLOOKUP(INDIRECT(ADDRESS(F530,IF(Турнир!$B$2&lt;&gt;"С",1,3),,,"Регистрация")),C:E,3,0))</f>
        <v/>
      </c>
    </row>
    <row r="531" spans="5:12" x14ac:dyDescent="0.25">
      <c r="E531" t="str">
        <f>IF(C531="","",Турнир!$A$2&amp;TEXT(B531,"000"))</f>
        <v/>
      </c>
      <c r="F531">
        <f t="shared" si="32"/>
        <v>134</v>
      </c>
      <c r="G531">
        <f t="shared" si="33"/>
        <v>5</v>
      </c>
      <c r="H531">
        <f t="shared" ca="1" si="34"/>
        <v>0</v>
      </c>
      <c r="I531">
        <f t="shared" ca="1" si="35"/>
        <v>0</v>
      </c>
      <c r="J531" t="str">
        <f ca="1">IF(OR(H531=0,H531=""),"",SUM(I$1:I531))</f>
        <v/>
      </c>
      <c r="K531" t="str">
        <f ca="1">IF(OR(H531=0,H531=""),"",VLOOKUP(H531,База!$A:$I,2,0))</f>
        <v/>
      </c>
      <c r="L531" t="str">
        <f ca="1">IF(K531="","",VLOOKUP(INDIRECT(ADDRESS(F531,IF(Турнир!$B$2&lt;&gt;"С",1,3),,,"Регистрация")),C:E,3,0))</f>
        <v/>
      </c>
    </row>
    <row r="532" spans="5:12" x14ac:dyDescent="0.25">
      <c r="E532" t="str">
        <f>IF(C532="","",Турнир!$A$2&amp;TEXT(B532,"000"))</f>
        <v/>
      </c>
      <c r="F532">
        <f t="shared" si="32"/>
        <v>134</v>
      </c>
      <c r="G532">
        <f t="shared" si="33"/>
        <v>6</v>
      </c>
      <c r="H532">
        <f t="shared" ca="1" si="34"/>
        <v>0</v>
      </c>
      <c r="I532">
        <f t="shared" ca="1" si="35"/>
        <v>0</v>
      </c>
      <c r="J532" t="str">
        <f ca="1">IF(OR(H532=0,H532=""),"",SUM(I$1:I532))</f>
        <v/>
      </c>
      <c r="K532" t="str">
        <f ca="1">IF(OR(H532=0,H532=""),"",VLOOKUP(H532,База!$A:$I,2,0))</f>
        <v/>
      </c>
      <c r="L532" t="str">
        <f ca="1">IF(K532="","",VLOOKUP(INDIRECT(ADDRESS(F532,IF(Турнир!$B$2&lt;&gt;"С",1,3),,,"Регистрация")),C:E,3,0))</f>
        <v/>
      </c>
    </row>
    <row r="533" spans="5:12" x14ac:dyDescent="0.25">
      <c r="E533" t="str">
        <f>IF(C533="","",Турнир!$A$2&amp;TEXT(B533,"000"))</f>
        <v/>
      </c>
      <c r="F533">
        <f t="shared" si="32"/>
        <v>135</v>
      </c>
      <c r="G533">
        <f t="shared" si="33"/>
        <v>3</v>
      </c>
      <c r="H533">
        <f t="shared" ca="1" si="34"/>
        <v>0</v>
      </c>
      <c r="I533">
        <f t="shared" ca="1" si="35"/>
        <v>0</v>
      </c>
      <c r="J533" t="str">
        <f ca="1">IF(OR(H533=0,H533=""),"",SUM(I$1:I533))</f>
        <v/>
      </c>
      <c r="K533" t="str">
        <f ca="1">IF(OR(H533=0,H533=""),"",VLOOKUP(H533,База!$A:$I,2,0))</f>
        <v/>
      </c>
      <c r="L533" t="str">
        <f ca="1">IF(K533="","",VLOOKUP(INDIRECT(ADDRESS(F533,IF(Турнир!$B$2&lt;&gt;"С",1,3),,,"Регистрация")),C:E,3,0))</f>
        <v/>
      </c>
    </row>
    <row r="534" spans="5:12" x14ac:dyDescent="0.25">
      <c r="E534" t="str">
        <f>IF(C534="","",Турнир!$A$2&amp;TEXT(B534,"000"))</f>
        <v/>
      </c>
      <c r="F534">
        <f t="shared" si="32"/>
        <v>135</v>
      </c>
      <c r="G534">
        <f t="shared" si="33"/>
        <v>4</v>
      </c>
      <c r="H534">
        <f t="shared" ca="1" si="34"/>
        <v>0</v>
      </c>
      <c r="I534">
        <f t="shared" ca="1" si="35"/>
        <v>0</v>
      </c>
      <c r="J534" t="str">
        <f ca="1">IF(OR(H534=0,H534=""),"",SUM(I$1:I534))</f>
        <v/>
      </c>
      <c r="K534" t="str">
        <f ca="1">IF(OR(H534=0,H534=""),"",VLOOKUP(H534,База!$A:$I,2,0))</f>
        <v/>
      </c>
      <c r="L534" t="str">
        <f ca="1">IF(K534="","",VLOOKUP(INDIRECT(ADDRESS(F534,IF(Турнир!$B$2&lt;&gt;"С",1,3),,,"Регистрация")),C:E,3,0))</f>
        <v/>
      </c>
    </row>
    <row r="535" spans="5:12" x14ac:dyDescent="0.25">
      <c r="E535" t="str">
        <f>IF(C535="","",Турнир!$A$2&amp;TEXT(B535,"000"))</f>
        <v/>
      </c>
      <c r="F535">
        <f t="shared" si="32"/>
        <v>135</v>
      </c>
      <c r="G535">
        <f t="shared" si="33"/>
        <v>5</v>
      </c>
      <c r="H535">
        <f t="shared" ca="1" si="34"/>
        <v>0</v>
      </c>
      <c r="I535">
        <f t="shared" ca="1" si="35"/>
        <v>0</v>
      </c>
      <c r="J535" t="str">
        <f ca="1">IF(OR(H535=0,H535=""),"",SUM(I$1:I535))</f>
        <v/>
      </c>
      <c r="K535" t="str">
        <f ca="1">IF(OR(H535=0,H535=""),"",VLOOKUP(H535,База!$A:$I,2,0))</f>
        <v/>
      </c>
      <c r="L535" t="str">
        <f ca="1">IF(K535="","",VLOOKUP(INDIRECT(ADDRESS(F535,IF(Турнир!$B$2&lt;&gt;"С",1,3),,,"Регистрация")),C:E,3,0))</f>
        <v/>
      </c>
    </row>
    <row r="536" spans="5:12" x14ac:dyDescent="0.25">
      <c r="E536" t="str">
        <f>IF(C536="","",Турнир!$A$2&amp;TEXT(B536,"000"))</f>
        <v/>
      </c>
      <c r="F536">
        <f t="shared" si="32"/>
        <v>135</v>
      </c>
      <c r="G536">
        <f t="shared" si="33"/>
        <v>6</v>
      </c>
      <c r="H536">
        <f t="shared" ca="1" si="34"/>
        <v>0</v>
      </c>
      <c r="I536">
        <f t="shared" ca="1" si="35"/>
        <v>0</v>
      </c>
      <c r="J536" t="str">
        <f ca="1">IF(OR(H536=0,H536=""),"",SUM(I$1:I536))</f>
        <v/>
      </c>
      <c r="K536" t="str">
        <f ca="1">IF(OR(H536=0,H536=""),"",VLOOKUP(H536,База!$A:$I,2,0))</f>
        <v/>
      </c>
      <c r="L536" t="str">
        <f ca="1">IF(K536="","",VLOOKUP(INDIRECT(ADDRESS(F536,IF(Турнир!$B$2&lt;&gt;"С",1,3),,,"Регистрация")),C:E,3,0))</f>
        <v/>
      </c>
    </row>
    <row r="537" spans="5:12" x14ac:dyDescent="0.25">
      <c r="E537" t="str">
        <f>IF(C537="","",Турнир!$A$2&amp;TEXT(B537,"000"))</f>
        <v/>
      </c>
      <c r="F537">
        <f t="shared" si="32"/>
        <v>136</v>
      </c>
      <c r="G537">
        <f t="shared" si="33"/>
        <v>3</v>
      </c>
      <c r="H537">
        <f t="shared" ca="1" si="34"/>
        <v>0</v>
      </c>
      <c r="I537">
        <f t="shared" ca="1" si="35"/>
        <v>0</v>
      </c>
      <c r="J537" t="str">
        <f ca="1">IF(OR(H537=0,H537=""),"",SUM(I$1:I537))</f>
        <v/>
      </c>
      <c r="K537" t="str">
        <f ca="1">IF(OR(H537=0,H537=""),"",VLOOKUP(H537,База!$A:$I,2,0))</f>
        <v/>
      </c>
      <c r="L537" t="str">
        <f ca="1">IF(K537="","",VLOOKUP(INDIRECT(ADDRESS(F537,IF(Турнир!$B$2&lt;&gt;"С",1,3),,,"Регистрация")),C:E,3,0))</f>
        <v/>
      </c>
    </row>
    <row r="538" spans="5:12" x14ac:dyDescent="0.25">
      <c r="E538" t="str">
        <f>IF(C538="","",Турнир!$A$2&amp;TEXT(B538,"000"))</f>
        <v/>
      </c>
      <c r="F538">
        <f t="shared" si="32"/>
        <v>136</v>
      </c>
      <c r="G538">
        <f t="shared" si="33"/>
        <v>4</v>
      </c>
      <c r="H538">
        <f t="shared" ca="1" si="34"/>
        <v>0</v>
      </c>
      <c r="I538">
        <f t="shared" ca="1" si="35"/>
        <v>0</v>
      </c>
      <c r="J538" t="str">
        <f ca="1">IF(OR(H538=0,H538=""),"",SUM(I$1:I538))</f>
        <v/>
      </c>
      <c r="K538" t="str">
        <f ca="1">IF(OR(H538=0,H538=""),"",VLOOKUP(H538,База!$A:$I,2,0))</f>
        <v/>
      </c>
      <c r="L538" t="str">
        <f ca="1">IF(K538="","",VLOOKUP(INDIRECT(ADDRESS(F538,IF(Турнир!$B$2&lt;&gt;"С",1,3),,,"Регистрация")),C:E,3,0))</f>
        <v/>
      </c>
    </row>
    <row r="539" spans="5:12" x14ac:dyDescent="0.25">
      <c r="E539" t="str">
        <f>IF(C539="","",Турнир!$A$2&amp;TEXT(B539,"000"))</f>
        <v/>
      </c>
      <c r="F539">
        <f t="shared" si="32"/>
        <v>136</v>
      </c>
      <c r="G539">
        <f t="shared" si="33"/>
        <v>5</v>
      </c>
      <c r="H539">
        <f t="shared" ca="1" si="34"/>
        <v>0</v>
      </c>
      <c r="I539">
        <f t="shared" ca="1" si="35"/>
        <v>0</v>
      </c>
      <c r="J539" t="str">
        <f ca="1">IF(OR(H539=0,H539=""),"",SUM(I$1:I539))</f>
        <v/>
      </c>
      <c r="K539" t="str">
        <f ca="1">IF(OR(H539=0,H539=""),"",VLOOKUP(H539,База!$A:$I,2,0))</f>
        <v/>
      </c>
      <c r="L539" t="str">
        <f ca="1">IF(K539="","",VLOOKUP(INDIRECT(ADDRESS(F539,IF(Турнир!$B$2&lt;&gt;"С",1,3),,,"Регистрация")),C:E,3,0))</f>
        <v/>
      </c>
    </row>
    <row r="540" spans="5:12" x14ac:dyDescent="0.25">
      <c r="E540" t="str">
        <f>IF(C540="","",Турнир!$A$2&amp;TEXT(B540,"000"))</f>
        <v/>
      </c>
      <c r="F540">
        <f t="shared" si="32"/>
        <v>136</v>
      </c>
      <c r="G540">
        <f t="shared" si="33"/>
        <v>6</v>
      </c>
      <c r="H540">
        <f t="shared" ca="1" si="34"/>
        <v>0</v>
      </c>
      <c r="I540">
        <f t="shared" ca="1" si="35"/>
        <v>0</v>
      </c>
      <c r="J540" t="str">
        <f ca="1">IF(OR(H540=0,H540=""),"",SUM(I$1:I540))</f>
        <v/>
      </c>
      <c r="K540" t="str">
        <f ca="1">IF(OR(H540=0,H540=""),"",VLOOKUP(H540,База!$A:$I,2,0))</f>
        <v/>
      </c>
      <c r="L540" t="str">
        <f ca="1">IF(K540="","",VLOOKUP(INDIRECT(ADDRESS(F540,IF(Турнир!$B$2&lt;&gt;"С",1,3),,,"Регистрация")),C:E,3,0))</f>
        <v/>
      </c>
    </row>
    <row r="541" spans="5:12" x14ac:dyDescent="0.25">
      <c r="E541" t="str">
        <f>IF(C541="","",Турнир!$A$2&amp;TEXT(B541,"000"))</f>
        <v/>
      </c>
      <c r="F541">
        <f t="shared" si="32"/>
        <v>137</v>
      </c>
      <c r="G541">
        <f t="shared" si="33"/>
        <v>3</v>
      </c>
      <c r="H541">
        <f t="shared" ca="1" si="34"/>
        <v>0</v>
      </c>
      <c r="I541">
        <f t="shared" ca="1" si="35"/>
        <v>0</v>
      </c>
      <c r="J541" t="str">
        <f ca="1">IF(OR(H541=0,H541=""),"",SUM(I$1:I541))</f>
        <v/>
      </c>
      <c r="K541" t="str">
        <f ca="1">IF(OR(H541=0,H541=""),"",VLOOKUP(H541,База!$A:$I,2,0))</f>
        <v/>
      </c>
      <c r="L541" t="str">
        <f ca="1">IF(K541="","",VLOOKUP(INDIRECT(ADDRESS(F541,IF(Турнир!$B$2&lt;&gt;"С",1,3),,,"Регистрация")),C:E,3,0))</f>
        <v/>
      </c>
    </row>
    <row r="542" spans="5:12" x14ac:dyDescent="0.25">
      <c r="E542" t="str">
        <f>IF(C542="","",Турнир!$A$2&amp;TEXT(B542,"000"))</f>
        <v/>
      </c>
      <c r="F542">
        <f t="shared" si="32"/>
        <v>137</v>
      </c>
      <c r="G542">
        <f t="shared" si="33"/>
        <v>4</v>
      </c>
      <c r="H542">
        <f t="shared" ca="1" si="34"/>
        <v>0</v>
      </c>
      <c r="I542">
        <f t="shared" ca="1" si="35"/>
        <v>0</v>
      </c>
      <c r="J542" t="str">
        <f ca="1">IF(OR(H542=0,H542=""),"",SUM(I$1:I542))</f>
        <v/>
      </c>
      <c r="K542" t="str">
        <f ca="1">IF(OR(H542=0,H542=""),"",VLOOKUP(H542,База!$A:$I,2,0))</f>
        <v/>
      </c>
      <c r="L542" t="str">
        <f ca="1">IF(K542="","",VLOOKUP(INDIRECT(ADDRESS(F542,IF(Турнир!$B$2&lt;&gt;"С",1,3),,,"Регистрация")),C:E,3,0))</f>
        <v/>
      </c>
    </row>
    <row r="543" spans="5:12" x14ac:dyDescent="0.25">
      <c r="E543" t="str">
        <f>IF(C543="","",Турнир!$A$2&amp;TEXT(B543,"000"))</f>
        <v/>
      </c>
      <c r="F543">
        <f t="shared" si="32"/>
        <v>137</v>
      </c>
      <c r="G543">
        <f t="shared" si="33"/>
        <v>5</v>
      </c>
      <c r="H543">
        <f t="shared" ca="1" si="34"/>
        <v>0</v>
      </c>
      <c r="I543">
        <f t="shared" ca="1" si="35"/>
        <v>0</v>
      </c>
      <c r="J543" t="str">
        <f ca="1">IF(OR(H543=0,H543=""),"",SUM(I$1:I543))</f>
        <v/>
      </c>
      <c r="K543" t="str">
        <f ca="1">IF(OR(H543=0,H543=""),"",VLOOKUP(H543,База!$A:$I,2,0))</f>
        <v/>
      </c>
      <c r="L543" t="str">
        <f ca="1">IF(K543="","",VLOOKUP(INDIRECT(ADDRESS(F543,IF(Турнир!$B$2&lt;&gt;"С",1,3),,,"Регистрация")),C:E,3,0))</f>
        <v/>
      </c>
    </row>
    <row r="544" spans="5:12" x14ac:dyDescent="0.25">
      <c r="E544" t="str">
        <f>IF(C544="","",Турнир!$A$2&amp;TEXT(B544,"000"))</f>
        <v/>
      </c>
      <c r="F544">
        <f t="shared" si="32"/>
        <v>137</v>
      </c>
      <c r="G544">
        <f t="shared" si="33"/>
        <v>6</v>
      </c>
      <c r="H544">
        <f t="shared" ca="1" si="34"/>
        <v>0</v>
      </c>
      <c r="I544">
        <f t="shared" ca="1" si="35"/>
        <v>0</v>
      </c>
      <c r="J544" t="str">
        <f ca="1">IF(OR(H544=0,H544=""),"",SUM(I$1:I544))</f>
        <v/>
      </c>
      <c r="K544" t="str">
        <f ca="1">IF(OR(H544=0,H544=""),"",VLOOKUP(H544,База!$A:$I,2,0))</f>
        <v/>
      </c>
      <c r="L544" t="str">
        <f ca="1">IF(K544="","",VLOOKUP(INDIRECT(ADDRESS(F544,IF(Турнир!$B$2&lt;&gt;"С",1,3),,,"Регистрация")),C:E,3,0))</f>
        <v/>
      </c>
    </row>
    <row r="545" spans="5:12" x14ac:dyDescent="0.25">
      <c r="E545" t="str">
        <f>IF(C545="","",Турнир!$A$2&amp;TEXT(B545,"000"))</f>
        <v/>
      </c>
      <c r="F545">
        <f t="shared" si="32"/>
        <v>138</v>
      </c>
      <c r="G545">
        <f t="shared" si="33"/>
        <v>3</v>
      </c>
      <c r="H545">
        <f t="shared" ca="1" si="34"/>
        <v>0</v>
      </c>
      <c r="I545">
        <f t="shared" ca="1" si="35"/>
        <v>0</v>
      </c>
      <c r="J545" t="str">
        <f ca="1">IF(OR(H545=0,H545=""),"",SUM(I$1:I545))</f>
        <v/>
      </c>
      <c r="K545" t="str">
        <f ca="1">IF(OR(H545=0,H545=""),"",VLOOKUP(H545,База!$A:$I,2,0))</f>
        <v/>
      </c>
      <c r="L545" t="str">
        <f ca="1">IF(K545="","",VLOOKUP(INDIRECT(ADDRESS(F545,IF(Турнир!$B$2&lt;&gt;"С",1,3),,,"Регистрация")),C:E,3,0))</f>
        <v/>
      </c>
    </row>
    <row r="546" spans="5:12" x14ac:dyDescent="0.25">
      <c r="E546" t="str">
        <f>IF(C546="","",Турнир!$A$2&amp;TEXT(B546,"000"))</f>
        <v/>
      </c>
      <c r="F546">
        <f t="shared" si="32"/>
        <v>138</v>
      </c>
      <c r="G546">
        <f t="shared" si="33"/>
        <v>4</v>
      </c>
      <c r="H546">
        <f t="shared" ca="1" si="34"/>
        <v>0</v>
      </c>
      <c r="I546">
        <f t="shared" ca="1" si="35"/>
        <v>0</v>
      </c>
      <c r="J546" t="str">
        <f ca="1">IF(OR(H546=0,H546=""),"",SUM(I$1:I546))</f>
        <v/>
      </c>
      <c r="K546" t="str">
        <f ca="1">IF(OR(H546=0,H546=""),"",VLOOKUP(H546,База!$A:$I,2,0))</f>
        <v/>
      </c>
      <c r="L546" t="str">
        <f ca="1">IF(K546="","",VLOOKUP(INDIRECT(ADDRESS(F546,IF(Турнир!$B$2&lt;&gt;"С",1,3),,,"Регистрация")),C:E,3,0))</f>
        <v/>
      </c>
    </row>
    <row r="547" spans="5:12" x14ac:dyDescent="0.25">
      <c r="E547" t="str">
        <f>IF(C547="","",Турнир!$A$2&amp;TEXT(B547,"000"))</f>
        <v/>
      </c>
      <c r="F547">
        <f t="shared" si="32"/>
        <v>138</v>
      </c>
      <c r="G547">
        <f t="shared" si="33"/>
        <v>5</v>
      </c>
      <c r="H547">
        <f t="shared" ca="1" si="34"/>
        <v>0</v>
      </c>
      <c r="I547">
        <f t="shared" ca="1" si="35"/>
        <v>0</v>
      </c>
      <c r="J547" t="str">
        <f ca="1">IF(OR(H547=0,H547=""),"",SUM(I$1:I547))</f>
        <v/>
      </c>
      <c r="K547" t="str">
        <f ca="1">IF(OR(H547=0,H547=""),"",VLOOKUP(H547,База!$A:$I,2,0))</f>
        <v/>
      </c>
      <c r="L547" t="str">
        <f ca="1">IF(K547="","",VLOOKUP(INDIRECT(ADDRESS(F547,IF(Турнир!$B$2&lt;&gt;"С",1,3),,,"Регистрация")),C:E,3,0))</f>
        <v/>
      </c>
    </row>
    <row r="548" spans="5:12" x14ac:dyDescent="0.25">
      <c r="E548" t="str">
        <f>IF(C548="","",Турнир!$A$2&amp;TEXT(B548,"000"))</f>
        <v/>
      </c>
      <c r="F548">
        <f t="shared" si="32"/>
        <v>138</v>
      </c>
      <c r="G548">
        <f t="shared" si="33"/>
        <v>6</v>
      </c>
      <c r="H548">
        <f t="shared" ca="1" si="34"/>
        <v>0</v>
      </c>
      <c r="I548">
        <f t="shared" ca="1" si="35"/>
        <v>0</v>
      </c>
      <c r="J548" t="str">
        <f ca="1">IF(OR(H548=0,H548=""),"",SUM(I$1:I548))</f>
        <v/>
      </c>
      <c r="K548" t="str">
        <f ca="1">IF(OR(H548=0,H548=""),"",VLOOKUP(H548,База!$A:$I,2,0))</f>
        <v/>
      </c>
      <c r="L548" t="str">
        <f ca="1">IF(K548="","",VLOOKUP(INDIRECT(ADDRESS(F548,IF(Турнир!$B$2&lt;&gt;"С",1,3),,,"Регистрация")),C:E,3,0))</f>
        <v/>
      </c>
    </row>
    <row r="549" spans="5:12" x14ac:dyDescent="0.25">
      <c r="E549" t="str">
        <f>IF(C549="","",Турнир!$A$2&amp;TEXT(B549,"000"))</f>
        <v/>
      </c>
      <c r="F549">
        <f t="shared" si="32"/>
        <v>139</v>
      </c>
      <c r="G549">
        <f t="shared" si="33"/>
        <v>3</v>
      </c>
      <c r="H549">
        <f t="shared" ca="1" si="34"/>
        <v>0</v>
      </c>
      <c r="I549">
        <f t="shared" ca="1" si="35"/>
        <v>0</v>
      </c>
      <c r="J549" t="str">
        <f ca="1">IF(OR(H549=0,H549=""),"",SUM(I$1:I549))</f>
        <v/>
      </c>
      <c r="K549" t="str">
        <f ca="1">IF(OR(H549=0,H549=""),"",VLOOKUP(H549,База!$A:$I,2,0))</f>
        <v/>
      </c>
      <c r="L549" t="str">
        <f ca="1">IF(K549="","",VLOOKUP(INDIRECT(ADDRESS(F549,IF(Турнир!$B$2&lt;&gt;"С",1,3),,,"Регистрация")),C:E,3,0))</f>
        <v/>
      </c>
    </row>
    <row r="550" spans="5:12" x14ac:dyDescent="0.25">
      <c r="E550" t="str">
        <f>IF(C550="","",Турнир!$A$2&amp;TEXT(B550,"000"))</f>
        <v/>
      </c>
      <c r="F550">
        <f t="shared" si="32"/>
        <v>139</v>
      </c>
      <c r="G550">
        <f t="shared" si="33"/>
        <v>4</v>
      </c>
      <c r="H550">
        <f t="shared" ca="1" si="34"/>
        <v>0</v>
      </c>
      <c r="I550">
        <f t="shared" ca="1" si="35"/>
        <v>0</v>
      </c>
      <c r="J550" t="str">
        <f ca="1">IF(OR(H550=0,H550=""),"",SUM(I$1:I550))</f>
        <v/>
      </c>
      <c r="K550" t="str">
        <f ca="1">IF(OR(H550=0,H550=""),"",VLOOKUP(H550,База!$A:$I,2,0))</f>
        <v/>
      </c>
      <c r="L550" t="str">
        <f ca="1">IF(K550="","",VLOOKUP(INDIRECT(ADDRESS(F550,IF(Турнир!$B$2&lt;&gt;"С",1,3),,,"Регистрация")),C:E,3,0))</f>
        <v/>
      </c>
    </row>
    <row r="551" spans="5:12" x14ac:dyDescent="0.25">
      <c r="E551" t="str">
        <f>IF(C551="","",Турнир!$A$2&amp;TEXT(B551,"000"))</f>
        <v/>
      </c>
      <c r="F551">
        <f t="shared" si="32"/>
        <v>139</v>
      </c>
      <c r="G551">
        <f t="shared" si="33"/>
        <v>5</v>
      </c>
      <c r="H551">
        <f t="shared" ca="1" si="34"/>
        <v>0</v>
      </c>
      <c r="I551">
        <f t="shared" ca="1" si="35"/>
        <v>0</v>
      </c>
      <c r="J551" t="str">
        <f ca="1">IF(OR(H551=0,H551=""),"",SUM(I$1:I551))</f>
        <v/>
      </c>
      <c r="K551" t="str">
        <f ca="1">IF(OR(H551=0,H551=""),"",VLOOKUP(H551,База!$A:$I,2,0))</f>
        <v/>
      </c>
      <c r="L551" t="str">
        <f ca="1">IF(K551="","",VLOOKUP(INDIRECT(ADDRESS(F551,IF(Турнир!$B$2&lt;&gt;"С",1,3),,,"Регистрация")),C:E,3,0))</f>
        <v/>
      </c>
    </row>
    <row r="552" spans="5:12" x14ac:dyDescent="0.25">
      <c r="E552" t="str">
        <f>IF(C552="","",Турнир!$A$2&amp;TEXT(B552,"000"))</f>
        <v/>
      </c>
      <c r="F552">
        <f t="shared" si="32"/>
        <v>139</v>
      </c>
      <c r="G552">
        <f t="shared" si="33"/>
        <v>6</v>
      </c>
      <c r="H552">
        <f t="shared" ca="1" si="34"/>
        <v>0</v>
      </c>
      <c r="I552">
        <f t="shared" ca="1" si="35"/>
        <v>0</v>
      </c>
      <c r="J552" t="str">
        <f ca="1">IF(OR(H552=0,H552=""),"",SUM(I$1:I552))</f>
        <v/>
      </c>
      <c r="K552" t="str">
        <f ca="1">IF(OR(H552=0,H552=""),"",VLOOKUP(H552,База!$A:$I,2,0))</f>
        <v/>
      </c>
      <c r="L552" t="str">
        <f ca="1">IF(K552="","",VLOOKUP(INDIRECT(ADDRESS(F552,IF(Турнир!$B$2&lt;&gt;"С",1,3),,,"Регистрация")),C:E,3,0))</f>
        <v/>
      </c>
    </row>
    <row r="553" spans="5:12" x14ac:dyDescent="0.25">
      <c r="E553" t="str">
        <f>IF(C553="","",Турнир!$A$2&amp;TEXT(B553,"000"))</f>
        <v/>
      </c>
      <c r="F553">
        <f t="shared" si="32"/>
        <v>140</v>
      </c>
      <c r="G553">
        <f t="shared" si="33"/>
        <v>3</v>
      </c>
      <c r="H553">
        <f t="shared" ca="1" si="34"/>
        <v>0</v>
      </c>
      <c r="I553">
        <f t="shared" ca="1" si="35"/>
        <v>0</v>
      </c>
      <c r="J553" t="str">
        <f ca="1">IF(OR(H553=0,H553=""),"",SUM(I$1:I553))</f>
        <v/>
      </c>
      <c r="K553" t="str">
        <f ca="1">IF(OR(H553=0,H553=""),"",VLOOKUP(H553,База!$A:$I,2,0))</f>
        <v/>
      </c>
      <c r="L553" t="str">
        <f ca="1">IF(K553="","",VLOOKUP(INDIRECT(ADDRESS(F553,IF(Турнир!$B$2&lt;&gt;"С",1,3),,,"Регистрация")),C:E,3,0))</f>
        <v/>
      </c>
    </row>
    <row r="554" spans="5:12" x14ac:dyDescent="0.25">
      <c r="E554" t="str">
        <f>IF(C554="","",Турнир!$A$2&amp;TEXT(B554,"000"))</f>
        <v/>
      </c>
      <c r="F554">
        <f t="shared" si="32"/>
        <v>140</v>
      </c>
      <c r="G554">
        <f t="shared" si="33"/>
        <v>4</v>
      </c>
      <c r="H554">
        <f t="shared" ca="1" si="34"/>
        <v>0</v>
      </c>
      <c r="I554">
        <f t="shared" ca="1" si="35"/>
        <v>0</v>
      </c>
      <c r="J554" t="str">
        <f ca="1">IF(OR(H554=0,H554=""),"",SUM(I$1:I554))</f>
        <v/>
      </c>
      <c r="K554" t="str">
        <f ca="1">IF(OR(H554=0,H554=""),"",VLOOKUP(H554,База!$A:$I,2,0))</f>
        <v/>
      </c>
      <c r="L554" t="str">
        <f ca="1">IF(K554="","",VLOOKUP(INDIRECT(ADDRESS(F554,IF(Турнир!$B$2&lt;&gt;"С",1,3),,,"Регистрация")),C:E,3,0))</f>
        <v/>
      </c>
    </row>
    <row r="555" spans="5:12" x14ac:dyDescent="0.25">
      <c r="E555" t="str">
        <f>IF(C555="","",Турнир!$A$2&amp;TEXT(B555,"000"))</f>
        <v/>
      </c>
      <c r="F555">
        <f t="shared" si="32"/>
        <v>140</v>
      </c>
      <c r="G555">
        <f t="shared" si="33"/>
        <v>5</v>
      </c>
      <c r="H555">
        <f t="shared" ca="1" si="34"/>
        <v>0</v>
      </c>
      <c r="I555">
        <f t="shared" ca="1" si="35"/>
        <v>0</v>
      </c>
      <c r="J555" t="str">
        <f ca="1">IF(OR(H555=0,H555=""),"",SUM(I$1:I555))</f>
        <v/>
      </c>
      <c r="K555" t="str">
        <f ca="1">IF(OR(H555=0,H555=""),"",VLOOKUP(H555,База!$A:$I,2,0))</f>
        <v/>
      </c>
      <c r="L555" t="str">
        <f ca="1">IF(K555="","",VLOOKUP(INDIRECT(ADDRESS(F555,IF(Турнир!$B$2&lt;&gt;"С",1,3),,,"Регистрация")),C:E,3,0))</f>
        <v/>
      </c>
    </row>
    <row r="556" spans="5:12" x14ac:dyDescent="0.25">
      <c r="E556" t="str">
        <f>IF(C556="","",Турнир!$A$2&amp;TEXT(B556,"000"))</f>
        <v/>
      </c>
      <c r="F556">
        <f t="shared" si="32"/>
        <v>140</v>
      </c>
      <c r="G556">
        <f t="shared" si="33"/>
        <v>6</v>
      </c>
      <c r="H556">
        <f t="shared" ca="1" si="34"/>
        <v>0</v>
      </c>
      <c r="I556">
        <f t="shared" ca="1" si="35"/>
        <v>0</v>
      </c>
      <c r="J556" t="str">
        <f ca="1">IF(OR(H556=0,H556=""),"",SUM(I$1:I556))</f>
        <v/>
      </c>
      <c r="K556" t="str">
        <f ca="1">IF(OR(H556=0,H556=""),"",VLOOKUP(H556,База!$A:$I,2,0))</f>
        <v/>
      </c>
      <c r="L556" t="str">
        <f ca="1">IF(K556="","",VLOOKUP(INDIRECT(ADDRESS(F556,IF(Турнир!$B$2&lt;&gt;"С",1,3),,,"Регистрация")),C:E,3,0))</f>
        <v/>
      </c>
    </row>
    <row r="557" spans="5:12" x14ac:dyDescent="0.25">
      <c r="E557" t="str">
        <f>IF(C557="","",Турнир!$A$2&amp;TEXT(B557,"000"))</f>
        <v/>
      </c>
      <c r="F557">
        <f t="shared" si="32"/>
        <v>141</v>
      </c>
      <c r="G557">
        <f t="shared" si="33"/>
        <v>3</v>
      </c>
      <c r="H557">
        <f t="shared" ca="1" si="34"/>
        <v>0</v>
      </c>
      <c r="I557">
        <f t="shared" ca="1" si="35"/>
        <v>0</v>
      </c>
      <c r="J557" t="str">
        <f ca="1">IF(OR(H557=0,H557=""),"",SUM(I$1:I557))</f>
        <v/>
      </c>
      <c r="K557" t="str">
        <f ca="1">IF(OR(H557=0,H557=""),"",VLOOKUP(H557,База!$A:$I,2,0))</f>
        <v/>
      </c>
      <c r="L557" t="str">
        <f ca="1">IF(K557="","",VLOOKUP(INDIRECT(ADDRESS(F557,IF(Турнир!$B$2&lt;&gt;"С",1,3),,,"Регистрация")),C:E,3,0))</f>
        <v/>
      </c>
    </row>
    <row r="558" spans="5:12" x14ac:dyDescent="0.25">
      <c r="E558" t="str">
        <f>IF(C558="","",Турнир!$A$2&amp;TEXT(B558,"000"))</f>
        <v/>
      </c>
      <c r="F558">
        <f t="shared" si="32"/>
        <v>141</v>
      </c>
      <c r="G558">
        <f t="shared" si="33"/>
        <v>4</v>
      </c>
      <c r="H558">
        <f t="shared" ca="1" si="34"/>
        <v>0</v>
      </c>
      <c r="I558">
        <f t="shared" ca="1" si="35"/>
        <v>0</v>
      </c>
      <c r="J558" t="str">
        <f ca="1">IF(OR(H558=0,H558=""),"",SUM(I$1:I558))</f>
        <v/>
      </c>
      <c r="K558" t="str">
        <f ca="1">IF(OR(H558=0,H558=""),"",VLOOKUP(H558,База!$A:$I,2,0))</f>
        <v/>
      </c>
      <c r="L558" t="str">
        <f ca="1">IF(K558="","",VLOOKUP(INDIRECT(ADDRESS(F558,IF(Турнир!$B$2&lt;&gt;"С",1,3),,,"Регистрация")),C:E,3,0))</f>
        <v/>
      </c>
    </row>
    <row r="559" spans="5:12" x14ac:dyDescent="0.25">
      <c r="E559" t="str">
        <f>IF(C559="","",Турнир!$A$2&amp;TEXT(B559,"000"))</f>
        <v/>
      </c>
      <c r="F559">
        <f t="shared" si="32"/>
        <v>141</v>
      </c>
      <c r="G559">
        <f t="shared" si="33"/>
        <v>5</v>
      </c>
      <c r="H559">
        <f t="shared" ca="1" si="34"/>
        <v>0</v>
      </c>
      <c r="I559">
        <f t="shared" ca="1" si="35"/>
        <v>0</v>
      </c>
      <c r="J559" t="str">
        <f ca="1">IF(OR(H559=0,H559=""),"",SUM(I$1:I559))</f>
        <v/>
      </c>
      <c r="K559" t="str">
        <f ca="1">IF(OR(H559=0,H559=""),"",VLOOKUP(H559,База!$A:$I,2,0))</f>
        <v/>
      </c>
      <c r="L559" t="str">
        <f ca="1">IF(K559="","",VLOOKUP(INDIRECT(ADDRESS(F559,IF(Турнир!$B$2&lt;&gt;"С",1,3),,,"Регистрация")),C:E,3,0))</f>
        <v/>
      </c>
    </row>
    <row r="560" spans="5:12" x14ac:dyDescent="0.25">
      <c r="E560" t="str">
        <f>IF(C560="","",Турнир!$A$2&amp;TEXT(B560,"000"))</f>
        <v/>
      </c>
      <c r="F560">
        <f t="shared" si="32"/>
        <v>141</v>
      </c>
      <c r="G560">
        <f t="shared" si="33"/>
        <v>6</v>
      </c>
      <c r="H560">
        <f t="shared" ca="1" si="34"/>
        <v>0</v>
      </c>
      <c r="I560">
        <f t="shared" ca="1" si="35"/>
        <v>0</v>
      </c>
      <c r="J560" t="str">
        <f ca="1">IF(OR(H560=0,H560=""),"",SUM(I$1:I560))</f>
        <v/>
      </c>
      <c r="K560" t="str">
        <f ca="1">IF(OR(H560=0,H560=""),"",VLOOKUP(H560,База!$A:$I,2,0))</f>
        <v/>
      </c>
      <c r="L560" t="str">
        <f ca="1">IF(K560="","",VLOOKUP(INDIRECT(ADDRESS(F560,IF(Турнир!$B$2&lt;&gt;"С",1,3),,,"Регистрация")),C:E,3,0))</f>
        <v/>
      </c>
    </row>
    <row r="561" spans="5:12" x14ac:dyDescent="0.25">
      <c r="E561" t="str">
        <f>IF(C561="","",Турнир!$A$2&amp;TEXT(B561,"000"))</f>
        <v/>
      </c>
      <c r="F561">
        <f t="shared" si="32"/>
        <v>142</v>
      </c>
      <c r="G561">
        <f t="shared" si="33"/>
        <v>3</v>
      </c>
      <c r="H561">
        <f t="shared" ca="1" si="34"/>
        <v>0</v>
      </c>
      <c r="I561">
        <f t="shared" ca="1" si="35"/>
        <v>0</v>
      </c>
      <c r="J561" t="str">
        <f ca="1">IF(OR(H561=0,H561=""),"",SUM(I$1:I561))</f>
        <v/>
      </c>
      <c r="K561" t="str">
        <f ca="1">IF(OR(H561=0,H561=""),"",VLOOKUP(H561,База!$A:$I,2,0))</f>
        <v/>
      </c>
      <c r="L561" t="str">
        <f ca="1">IF(K561="","",VLOOKUP(INDIRECT(ADDRESS(F561,IF(Турнир!$B$2&lt;&gt;"С",1,3),,,"Регистрация")),C:E,3,0))</f>
        <v/>
      </c>
    </row>
    <row r="562" spans="5:12" x14ac:dyDescent="0.25">
      <c r="E562" t="str">
        <f>IF(C562="","",Турнир!$A$2&amp;TEXT(B562,"000"))</f>
        <v/>
      </c>
      <c r="F562">
        <f t="shared" si="32"/>
        <v>142</v>
      </c>
      <c r="G562">
        <f t="shared" si="33"/>
        <v>4</v>
      </c>
      <c r="H562">
        <f t="shared" ca="1" si="34"/>
        <v>0</v>
      </c>
      <c r="I562">
        <f t="shared" ca="1" si="35"/>
        <v>0</v>
      </c>
      <c r="J562" t="str">
        <f ca="1">IF(OR(H562=0,H562=""),"",SUM(I$1:I562))</f>
        <v/>
      </c>
      <c r="K562" t="str">
        <f ca="1">IF(OR(H562=0,H562=""),"",VLOOKUP(H562,База!$A:$I,2,0))</f>
        <v/>
      </c>
      <c r="L562" t="str">
        <f ca="1">IF(K562="","",VLOOKUP(INDIRECT(ADDRESS(F562,IF(Турнир!$B$2&lt;&gt;"С",1,3),,,"Регистрация")),C:E,3,0))</f>
        <v/>
      </c>
    </row>
    <row r="563" spans="5:12" x14ac:dyDescent="0.25">
      <c r="E563" t="str">
        <f>IF(C563="","",Турнир!$A$2&amp;TEXT(B563,"000"))</f>
        <v/>
      </c>
      <c r="F563">
        <f t="shared" si="32"/>
        <v>142</v>
      </c>
      <c r="G563">
        <f t="shared" si="33"/>
        <v>5</v>
      </c>
      <c r="H563">
        <f t="shared" ca="1" si="34"/>
        <v>0</v>
      </c>
      <c r="I563">
        <f t="shared" ca="1" si="35"/>
        <v>0</v>
      </c>
      <c r="J563" t="str">
        <f ca="1">IF(OR(H563=0,H563=""),"",SUM(I$1:I563))</f>
        <v/>
      </c>
      <c r="K563" t="str">
        <f ca="1">IF(OR(H563=0,H563=""),"",VLOOKUP(H563,База!$A:$I,2,0))</f>
        <v/>
      </c>
      <c r="L563" t="str">
        <f ca="1">IF(K563="","",VLOOKUP(INDIRECT(ADDRESS(F563,IF(Турнир!$B$2&lt;&gt;"С",1,3),,,"Регистрация")),C:E,3,0))</f>
        <v/>
      </c>
    </row>
    <row r="564" spans="5:12" x14ac:dyDescent="0.25">
      <c r="E564" t="str">
        <f>IF(C564="","",Турнир!$A$2&amp;TEXT(B564,"000"))</f>
        <v/>
      </c>
      <c r="F564">
        <f t="shared" si="32"/>
        <v>142</v>
      </c>
      <c r="G564">
        <f t="shared" si="33"/>
        <v>6</v>
      </c>
      <c r="H564">
        <f t="shared" ca="1" si="34"/>
        <v>0</v>
      </c>
      <c r="I564">
        <f t="shared" ca="1" si="35"/>
        <v>0</v>
      </c>
      <c r="J564" t="str">
        <f ca="1">IF(OR(H564=0,H564=""),"",SUM(I$1:I564))</f>
        <v/>
      </c>
      <c r="K564" t="str">
        <f ca="1">IF(OR(H564=0,H564=""),"",VLOOKUP(H564,База!$A:$I,2,0))</f>
        <v/>
      </c>
      <c r="L564" t="str">
        <f ca="1">IF(K564="","",VLOOKUP(INDIRECT(ADDRESS(F564,IF(Турнир!$B$2&lt;&gt;"С",1,3),,,"Регистрация")),C:E,3,0))</f>
        <v/>
      </c>
    </row>
    <row r="565" spans="5:12" x14ac:dyDescent="0.25">
      <c r="E565" t="str">
        <f>IF(C565="","",Турнир!$A$2&amp;TEXT(B565,"000"))</f>
        <v/>
      </c>
      <c r="F565">
        <f t="shared" si="32"/>
        <v>143</v>
      </c>
      <c r="G565">
        <f t="shared" si="33"/>
        <v>3</v>
      </c>
      <c r="H565">
        <f t="shared" ca="1" si="34"/>
        <v>0</v>
      </c>
      <c r="I565">
        <f t="shared" ca="1" si="35"/>
        <v>0</v>
      </c>
      <c r="J565" t="str">
        <f ca="1">IF(OR(H565=0,H565=""),"",SUM(I$1:I565))</f>
        <v/>
      </c>
      <c r="K565" t="str">
        <f ca="1">IF(OR(H565=0,H565=""),"",VLOOKUP(H565,База!$A:$I,2,0))</f>
        <v/>
      </c>
      <c r="L565" t="str">
        <f ca="1">IF(K565="","",VLOOKUP(INDIRECT(ADDRESS(F565,IF(Турнир!$B$2&lt;&gt;"С",1,3),,,"Регистрация")),C:E,3,0))</f>
        <v/>
      </c>
    </row>
    <row r="566" spans="5:12" x14ac:dyDescent="0.25">
      <c r="E566" t="str">
        <f>IF(C566="","",Турнир!$A$2&amp;TEXT(B566,"000"))</f>
        <v/>
      </c>
      <c r="F566">
        <f t="shared" si="32"/>
        <v>143</v>
      </c>
      <c r="G566">
        <f t="shared" si="33"/>
        <v>4</v>
      </c>
      <c r="H566">
        <f t="shared" ca="1" si="34"/>
        <v>0</v>
      </c>
      <c r="I566">
        <f t="shared" ca="1" si="35"/>
        <v>0</v>
      </c>
      <c r="J566" t="str">
        <f ca="1">IF(OR(H566=0,H566=""),"",SUM(I$1:I566))</f>
        <v/>
      </c>
      <c r="K566" t="str">
        <f ca="1">IF(OR(H566=0,H566=""),"",VLOOKUP(H566,База!$A:$I,2,0))</f>
        <v/>
      </c>
      <c r="L566" t="str">
        <f ca="1">IF(K566="","",VLOOKUP(INDIRECT(ADDRESS(F566,IF(Турнир!$B$2&lt;&gt;"С",1,3),,,"Регистрация")),C:E,3,0))</f>
        <v/>
      </c>
    </row>
    <row r="567" spans="5:12" x14ac:dyDescent="0.25">
      <c r="E567" t="str">
        <f>IF(C567="","",Турнир!$A$2&amp;TEXT(B567,"000"))</f>
        <v/>
      </c>
      <c r="F567">
        <f t="shared" si="32"/>
        <v>143</v>
      </c>
      <c r="G567">
        <f t="shared" si="33"/>
        <v>5</v>
      </c>
      <c r="H567">
        <f t="shared" ca="1" si="34"/>
        <v>0</v>
      </c>
      <c r="I567">
        <f t="shared" ca="1" si="35"/>
        <v>0</v>
      </c>
      <c r="J567" t="str">
        <f ca="1">IF(OR(H567=0,H567=""),"",SUM(I$1:I567))</f>
        <v/>
      </c>
      <c r="K567" t="str">
        <f ca="1">IF(OR(H567=0,H567=""),"",VLOOKUP(H567,База!$A:$I,2,0))</f>
        <v/>
      </c>
      <c r="L567" t="str">
        <f ca="1">IF(K567="","",VLOOKUP(INDIRECT(ADDRESS(F567,IF(Турнир!$B$2&lt;&gt;"С",1,3),,,"Регистрация")),C:E,3,0))</f>
        <v/>
      </c>
    </row>
    <row r="568" spans="5:12" x14ac:dyDescent="0.25">
      <c r="E568" t="str">
        <f>IF(C568="","",Турнир!$A$2&amp;TEXT(B568,"000"))</f>
        <v/>
      </c>
      <c r="F568">
        <f t="shared" si="32"/>
        <v>143</v>
      </c>
      <c r="G568">
        <f t="shared" si="33"/>
        <v>6</v>
      </c>
      <c r="H568">
        <f t="shared" ca="1" si="34"/>
        <v>0</v>
      </c>
      <c r="I568">
        <f t="shared" ca="1" si="35"/>
        <v>0</v>
      </c>
      <c r="J568" t="str">
        <f ca="1">IF(OR(H568=0,H568=""),"",SUM(I$1:I568))</f>
        <v/>
      </c>
      <c r="K568" t="str">
        <f ca="1">IF(OR(H568=0,H568=""),"",VLOOKUP(H568,База!$A:$I,2,0))</f>
        <v/>
      </c>
      <c r="L568" t="str">
        <f ca="1">IF(K568="","",VLOOKUP(INDIRECT(ADDRESS(F568,IF(Турнир!$B$2&lt;&gt;"С",1,3),,,"Регистрация")),C:E,3,0))</f>
        <v/>
      </c>
    </row>
    <row r="569" spans="5:12" x14ac:dyDescent="0.25">
      <c r="E569" t="str">
        <f>IF(C569="","",Турнир!$A$2&amp;TEXT(B569,"000"))</f>
        <v/>
      </c>
      <c r="F569">
        <f t="shared" si="32"/>
        <v>144</v>
      </c>
      <c r="G569">
        <f t="shared" si="33"/>
        <v>3</v>
      </c>
      <c r="H569">
        <f t="shared" ca="1" si="34"/>
        <v>0</v>
      </c>
      <c r="I569">
        <f t="shared" ca="1" si="35"/>
        <v>0</v>
      </c>
      <c r="J569" t="str">
        <f ca="1">IF(OR(H569=0,H569=""),"",SUM(I$1:I569))</f>
        <v/>
      </c>
      <c r="K569" t="str">
        <f ca="1">IF(OR(H569=0,H569=""),"",VLOOKUP(H569,База!$A:$I,2,0))</f>
        <v/>
      </c>
      <c r="L569" t="str">
        <f ca="1">IF(K569="","",VLOOKUP(INDIRECT(ADDRESS(F569,IF(Турнир!$B$2&lt;&gt;"С",1,3),,,"Регистрация")),C:E,3,0))</f>
        <v/>
      </c>
    </row>
    <row r="570" spans="5:12" x14ac:dyDescent="0.25">
      <c r="E570" t="str">
        <f>IF(C570="","",Турнир!$A$2&amp;TEXT(B570,"000"))</f>
        <v/>
      </c>
      <c r="F570">
        <f t="shared" si="32"/>
        <v>144</v>
      </c>
      <c r="G570">
        <f t="shared" si="33"/>
        <v>4</v>
      </c>
      <c r="H570">
        <f t="shared" ca="1" si="34"/>
        <v>0</v>
      </c>
      <c r="I570">
        <f t="shared" ca="1" si="35"/>
        <v>0</v>
      </c>
      <c r="J570" t="str">
        <f ca="1">IF(OR(H570=0,H570=""),"",SUM(I$1:I570))</f>
        <v/>
      </c>
      <c r="K570" t="str">
        <f ca="1">IF(OR(H570=0,H570=""),"",VLOOKUP(H570,База!$A:$I,2,0))</f>
        <v/>
      </c>
      <c r="L570" t="str">
        <f ca="1">IF(K570="","",VLOOKUP(INDIRECT(ADDRESS(F570,IF(Турнир!$B$2&lt;&gt;"С",1,3),,,"Регистрация")),C:E,3,0))</f>
        <v/>
      </c>
    </row>
    <row r="571" spans="5:12" x14ac:dyDescent="0.25">
      <c r="E571" t="str">
        <f>IF(C571="","",Турнир!$A$2&amp;TEXT(B571,"000"))</f>
        <v/>
      </c>
      <c r="F571">
        <f t="shared" si="32"/>
        <v>144</v>
      </c>
      <c r="G571">
        <f t="shared" si="33"/>
        <v>5</v>
      </c>
      <c r="H571">
        <f t="shared" ca="1" si="34"/>
        <v>0</v>
      </c>
      <c r="I571">
        <f t="shared" ca="1" si="35"/>
        <v>0</v>
      </c>
      <c r="J571" t="str">
        <f ca="1">IF(OR(H571=0,H571=""),"",SUM(I$1:I571))</f>
        <v/>
      </c>
      <c r="K571" t="str">
        <f ca="1">IF(OR(H571=0,H571=""),"",VLOOKUP(H571,База!$A:$I,2,0))</f>
        <v/>
      </c>
      <c r="L571" t="str">
        <f ca="1">IF(K571="","",VLOOKUP(INDIRECT(ADDRESS(F571,IF(Турнир!$B$2&lt;&gt;"С",1,3),,,"Регистрация")),C:E,3,0))</f>
        <v/>
      </c>
    </row>
    <row r="572" spans="5:12" x14ac:dyDescent="0.25">
      <c r="E572" t="str">
        <f>IF(C572="","",Турнир!$A$2&amp;TEXT(B572,"000"))</f>
        <v/>
      </c>
      <c r="F572">
        <f t="shared" si="32"/>
        <v>144</v>
      </c>
      <c r="G572">
        <f t="shared" si="33"/>
        <v>6</v>
      </c>
      <c r="H572">
        <f t="shared" ca="1" si="34"/>
        <v>0</v>
      </c>
      <c r="I572">
        <f t="shared" ca="1" si="35"/>
        <v>0</v>
      </c>
      <c r="J572" t="str">
        <f ca="1">IF(OR(H572=0,H572=""),"",SUM(I$1:I572))</f>
        <v/>
      </c>
      <c r="K572" t="str">
        <f ca="1">IF(OR(H572=0,H572=""),"",VLOOKUP(H572,База!$A:$I,2,0))</f>
        <v/>
      </c>
      <c r="L572" t="str">
        <f ca="1">IF(K572="","",VLOOKUP(INDIRECT(ADDRESS(F572,IF(Турнир!$B$2&lt;&gt;"С",1,3),,,"Регистрация")),C:E,3,0))</f>
        <v/>
      </c>
    </row>
    <row r="573" spans="5:12" x14ac:dyDescent="0.25">
      <c r="E573" t="str">
        <f>IF(C573="","",Турнир!$A$2&amp;TEXT(B573,"000"))</f>
        <v/>
      </c>
      <c r="F573">
        <f t="shared" si="32"/>
        <v>145</v>
      </c>
      <c r="G573">
        <f t="shared" si="33"/>
        <v>3</v>
      </c>
      <c r="H573">
        <f t="shared" ca="1" si="34"/>
        <v>0</v>
      </c>
      <c r="I573">
        <f t="shared" ca="1" si="35"/>
        <v>0</v>
      </c>
      <c r="J573" t="str">
        <f ca="1">IF(OR(H573=0,H573=""),"",SUM(I$1:I573))</f>
        <v/>
      </c>
      <c r="K573" t="str">
        <f ca="1">IF(OR(H573=0,H573=""),"",VLOOKUP(H573,База!$A:$I,2,0))</f>
        <v/>
      </c>
      <c r="L573" t="str">
        <f ca="1">IF(K573="","",VLOOKUP(INDIRECT(ADDRESS(F573,IF(Турнир!$B$2&lt;&gt;"С",1,3),,,"Регистрация")),C:E,3,0))</f>
        <v/>
      </c>
    </row>
    <row r="574" spans="5:12" x14ac:dyDescent="0.25">
      <c r="E574" t="str">
        <f>IF(C574="","",Турнир!$A$2&amp;TEXT(B574,"000"))</f>
        <v/>
      </c>
      <c r="F574">
        <f t="shared" si="32"/>
        <v>145</v>
      </c>
      <c r="G574">
        <f t="shared" si="33"/>
        <v>4</v>
      </c>
      <c r="H574">
        <f t="shared" ca="1" si="34"/>
        <v>0</v>
      </c>
      <c r="I574">
        <f t="shared" ca="1" si="35"/>
        <v>0</v>
      </c>
      <c r="J574" t="str">
        <f ca="1">IF(OR(H574=0,H574=""),"",SUM(I$1:I574))</f>
        <v/>
      </c>
      <c r="K574" t="str">
        <f ca="1">IF(OR(H574=0,H574=""),"",VLOOKUP(H574,База!$A:$I,2,0))</f>
        <v/>
      </c>
      <c r="L574" t="str">
        <f ca="1">IF(K574="","",VLOOKUP(INDIRECT(ADDRESS(F574,IF(Турнир!$B$2&lt;&gt;"С",1,3),,,"Регистрация")),C:E,3,0))</f>
        <v/>
      </c>
    </row>
    <row r="575" spans="5:12" x14ac:dyDescent="0.25">
      <c r="E575" t="str">
        <f>IF(C575="","",Турнир!$A$2&amp;TEXT(B575,"000"))</f>
        <v/>
      </c>
      <c r="F575">
        <f t="shared" si="32"/>
        <v>145</v>
      </c>
      <c r="G575">
        <f t="shared" si="33"/>
        <v>5</v>
      </c>
      <c r="H575">
        <f t="shared" ca="1" si="34"/>
        <v>0</v>
      </c>
      <c r="I575">
        <f t="shared" ca="1" si="35"/>
        <v>0</v>
      </c>
      <c r="J575" t="str">
        <f ca="1">IF(OR(H575=0,H575=""),"",SUM(I$1:I575))</f>
        <v/>
      </c>
      <c r="K575" t="str">
        <f ca="1">IF(OR(H575=0,H575=""),"",VLOOKUP(H575,База!$A:$I,2,0))</f>
        <v/>
      </c>
      <c r="L575" t="str">
        <f ca="1">IF(K575="","",VLOOKUP(INDIRECT(ADDRESS(F575,IF(Турнир!$B$2&lt;&gt;"С",1,3),,,"Регистрация")),C:E,3,0))</f>
        <v/>
      </c>
    </row>
    <row r="576" spans="5:12" x14ac:dyDescent="0.25">
      <c r="E576" t="str">
        <f>IF(C576="","",Турнир!$A$2&amp;TEXT(B576,"000"))</f>
        <v/>
      </c>
      <c r="F576">
        <f t="shared" si="32"/>
        <v>145</v>
      </c>
      <c r="G576">
        <f t="shared" si="33"/>
        <v>6</v>
      </c>
      <c r="H576">
        <f t="shared" ca="1" si="34"/>
        <v>0</v>
      </c>
      <c r="I576">
        <f t="shared" ca="1" si="35"/>
        <v>0</v>
      </c>
      <c r="J576" t="str">
        <f ca="1">IF(OR(H576=0,H576=""),"",SUM(I$1:I576))</f>
        <v/>
      </c>
      <c r="K576" t="str">
        <f ca="1">IF(OR(H576=0,H576=""),"",VLOOKUP(H576,База!$A:$I,2,0))</f>
        <v/>
      </c>
      <c r="L576" t="str">
        <f ca="1">IF(K576="","",VLOOKUP(INDIRECT(ADDRESS(F576,IF(Турнир!$B$2&lt;&gt;"С",1,3),,,"Регистрация")),C:E,3,0))</f>
        <v/>
      </c>
    </row>
    <row r="577" spans="5:12" x14ac:dyDescent="0.25">
      <c r="E577" t="str">
        <f>IF(C577="","",Турнир!$A$2&amp;TEXT(B577,"000"))</f>
        <v/>
      </c>
      <c r="F577">
        <f t="shared" si="32"/>
        <v>146</v>
      </c>
      <c r="G577">
        <f t="shared" si="33"/>
        <v>3</v>
      </c>
      <c r="H577">
        <f t="shared" ca="1" si="34"/>
        <v>0</v>
      </c>
      <c r="I577">
        <f t="shared" ca="1" si="35"/>
        <v>0</v>
      </c>
      <c r="J577" t="str">
        <f ca="1">IF(OR(H577=0,H577=""),"",SUM(I$1:I577))</f>
        <v/>
      </c>
      <c r="K577" t="str">
        <f ca="1">IF(OR(H577=0,H577=""),"",VLOOKUP(H577,База!$A:$I,2,0))</f>
        <v/>
      </c>
      <c r="L577" t="str">
        <f ca="1">IF(K577="","",VLOOKUP(INDIRECT(ADDRESS(F577,IF(Турнир!$B$2&lt;&gt;"С",1,3),,,"Регистрация")),C:E,3,0))</f>
        <v/>
      </c>
    </row>
    <row r="578" spans="5:12" x14ac:dyDescent="0.25">
      <c r="E578" t="str">
        <f>IF(C578="","",Турнир!$A$2&amp;TEXT(B578,"000"))</f>
        <v/>
      </c>
      <c r="F578">
        <f t="shared" ref="F578:F600" si="36">QUOTIENT(ROW()+7,4)</f>
        <v>146</v>
      </c>
      <c r="G578">
        <f t="shared" ref="G578:G600" si="37">MOD(ROW()-1,4)+3</f>
        <v>4</v>
      </c>
      <c r="H578">
        <f t="shared" ref="H578:H600" ca="1" si="38">INDIRECT(ADDRESS(F578,G578,,,"Регистрация"))</f>
        <v>0</v>
      </c>
      <c r="I578">
        <f t="shared" ref="I578:I600" ca="1" si="39">IF(OR(H578=0,H578=""),0,1)</f>
        <v>0</v>
      </c>
      <c r="J578" t="str">
        <f ca="1">IF(OR(H578=0,H578=""),"",SUM(I$1:I578))</f>
        <v/>
      </c>
      <c r="K578" t="str">
        <f ca="1">IF(OR(H578=0,H578=""),"",VLOOKUP(H578,База!$A:$I,2,0))</f>
        <v/>
      </c>
      <c r="L578" t="str">
        <f ca="1">IF(K578="","",VLOOKUP(INDIRECT(ADDRESS(F578,IF(Турнир!$B$2&lt;&gt;"С",1,3),,,"Регистрация")),C:E,3,0))</f>
        <v/>
      </c>
    </row>
    <row r="579" spans="5:12" x14ac:dyDescent="0.25">
      <c r="E579" t="str">
        <f>IF(C579="","",Турнир!$A$2&amp;TEXT(B579,"000"))</f>
        <v/>
      </c>
      <c r="F579">
        <f t="shared" si="36"/>
        <v>146</v>
      </c>
      <c r="G579">
        <f t="shared" si="37"/>
        <v>5</v>
      </c>
      <c r="H579">
        <f t="shared" ca="1" si="38"/>
        <v>0</v>
      </c>
      <c r="I579">
        <f t="shared" ca="1" si="39"/>
        <v>0</v>
      </c>
      <c r="J579" t="str">
        <f ca="1">IF(OR(H579=0,H579=""),"",SUM(I$1:I579))</f>
        <v/>
      </c>
      <c r="K579" t="str">
        <f ca="1">IF(OR(H579=0,H579=""),"",VLOOKUP(H579,База!$A:$I,2,0))</f>
        <v/>
      </c>
      <c r="L579" t="str">
        <f ca="1">IF(K579="","",VLOOKUP(INDIRECT(ADDRESS(F579,IF(Турнир!$B$2&lt;&gt;"С",1,3),,,"Регистрация")),C:E,3,0))</f>
        <v/>
      </c>
    </row>
    <row r="580" spans="5:12" x14ac:dyDescent="0.25">
      <c r="E580" t="str">
        <f>IF(C580="","",Турнир!$A$2&amp;TEXT(B580,"000"))</f>
        <v/>
      </c>
      <c r="F580">
        <f t="shared" si="36"/>
        <v>146</v>
      </c>
      <c r="G580">
        <f t="shared" si="37"/>
        <v>6</v>
      </c>
      <c r="H580">
        <f t="shared" ca="1" si="38"/>
        <v>0</v>
      </c>
      <c r="I580">
        <f t="shared" ca="1" si="39"/>
        <v>0</v>
      </c>
      <c r="J580" t="str">
        <f ca="1">IF(OR(H580=0,H580=""),"",SUM(I$1:I580))</f>
        <v/>
      </c>
      <c r="K580" t="str">
        <f ca="1">IF(OR(H580=0,H580=""),"",VLOOKUP(H580,База!$A:$I,2,0))</f>
        <v/>
      </c>
      <c r="L580" t="str">
        <f ca="1">IF(K580="","",VLOOKUP(INDIRECT(ADDRESS(F580,IF(Турнир!$B$2&lt;&gt;"С",1,3),,,"Регистрация")),C:E,3,0))</f>
        <v/>
      </c>
    </row>
    <row r="581" spans="5:12" x14ac:dyDescent="0.25">
      <c r="E581" t="str">
        <f>IF(C581="","",Турнир!$A$2&amp;TEXT(B581,"000"))</f>
        <v/>
      </c>
      <c r="F581">
        <f t="shared" si="36"/>
        <v>147</v>
      </c>
      <c r="G581">
        <f t="shared" si="37"/>
        <v>3</v>
      </c>
      <c r="H581">
        <f t="shared" ca="1" si="38"/>
        <v>0</v>
      </c>
      <c r="I581">
        <f t="shared" ca="1" si="39"/>
        <v>0</v>
      </c>
      <c r="J581" t="str">
        <f ca="1">IF(OR(H581=0,H581=""),"",SUM(I$1:I581))</f>
        <v/>
      </c>
      <c r="K581" t="str">
        <f ca="1">IF(OR(H581=0,H581=""),"",VLOOKUP(H581,База!$A:$I,2,0))</f>
        <v/>
      </c>
      <c r="L581" t="str">
        <f ca="1">IF(K581="","",VLOOKUP(INDIRECT(ADDRESS(F581,IF(Турнир!$B$2&lt;&gt;"С",1,3),,,"Регистрация")),C:E,3,0))</f>
        <v/>
      </c>
    </row>
    <row r="582" spans="5:12" x14ac:dyDescent="0.25">
      <c r="E582" t="str">
        <f>IF(C582="","",Турнир!$A$2&amp;TEXT(B582,"000"))</f>
        <v/>
      </c>
      <c r="F582">
        <f t="shared" si="36"/>
        <v>147</v>
      </c>
      <c r="G582">
        <f t="shared" si="37"/>
        <v>4</v>
      </c>
      <c r="H582">
        <f t="shared" ca="1" si="38"/>
        <v>0</v>
      </c>
      <c r="I582">
        <f t="shared" ca="1" si="39"/>
        <v>0</v>
      </c>
      <c r="J582" t="str">
        <f ca="1">IF(OR(H582=0,H582=""),"",SUM(I$1:I582))</f>
        <v/>
      </c>
      <c r="K582" t="str">
        <f ca="1">IF(OR(H582=0,H582=""),"",VLOOKUP(H582,База!$A:$I,2,0))</f>
        <v/>
      </c>
      <c r="L582" t="str">
        <f ca="1">IF(K582="","",VLOOKUP(INDIRECT(ADDRESS(F582,IF(Турнир!$B$2&lt;&gt;"С",1,3),,,"Регистрация")),C:E,3,0))</f>
        <v/>
      </c>
    </row>
    <row r="583" spans="5:12" x14ac:dyDescent="0.25">
      <c r="E583" t="str">
        <f>IF(C583="","",Турнир!$A$2&amp;TEXT(B583,"000"))</f>
        <v/>
      </c>
      <c r="F583">
        <f t="shared" si="36"/>
        <v>147</v>
      </c>
      <c r="G583">
        <f t="shared" si="37"/>
        <v>5</v>
      </c>
      <c r="H583">
        <f t="shared" ca="1" si="38"/>
        <v>0</v>
      </c>
      <c r="I583">
        <f t="shared" ca="1" si="39"/>
        <v>0</v>
      </c>
      <c r="J583" t="str">
        <f ca="1">IF(OR(H583=0,H583=""),"",SUM(I$1:I583))</f>
        <v/>
      </c>
      <c r="K583" t="str">
        <f ca="1">IF(OR(H583=0,H583=""),"",VLOOKUP(H583,База!$A:$I,2,0))</f>
        <v/>
      </c>
      <c r="L583" t="str">
        <f ca="1">IF(K583="","",VLOOKUP(INDIRECT(ADDRESS(F583,IF(Турнир!$B$2&lt;&gt;"С",1,3),,,"Регистрация")),C:E,3,0))</f>
        <v/>
      </c>
    </row>
    <row r="584" spans="5:12" x14ac:dyDescent="0.25">
      <c r="E584" t="str">
        <f>IF(C584="","",Турнир!$A$2&amp;TEXT(B584,"000"))</f>
        <v/>
      </c>
      <c r="F584">
        <f t="shared" si="36"/>
        <v>147</v>
      </c>
      <c r="G584">
        <f t="shared" si="37"/>
        <v>6</v>
      </c>
      <c r="H584">
        <f t="shared" ca="1" si="38"/>
        <v>0</v>
      </c>
      <c r="I584">
        <f t="shared" ca="1" si="39"/>
        <v>0</v>
      </c>
      <c r="J584" t="str">
        <f ca="1">IF(OR(H584=0,H584=""),"",SUM(I$1:I584))</f>
        <v/>
      </c>
      <c r="K584" t="str">
        <f ca="1">IF(OR(H584=0,H584=""),"",VLOOKUP(H584,База!$A:$I,2,0))</f>
        <v/>
      </c>
      <c r="L584" t="str">
        <f ca="1">IF(K584="","",VLOOKUP(INDIRECT(ADDRESS(F584,IF(Турнир!$B$2&lt;&gt;"С",1,3),,,"Регистрация")),C:E,3,0))</f>
        <v/>
      </c>
    </row>
    <row r="585" spans="5:12" x14ac:dyDescent="0.25">
      <c r="E585" t="str">
        <f>IF(C585="","",Турнир!$A$2&amp;TEXT(B585,"000"))</f>
        <v/>
      </c>
      <c r="F585">
        <f t="shared" si="36"/>
        <v>148</v>
      </c>
      <c r="G585">
        <f t="shared" si="37"/>
        <v>3</v>
      </c>
      <c r="H585">
        <f t="shared" ca="1" si="38"/>
        <v>0</v>
      </c>
      <c r="I585">
        <f t="shared" ca="1" si="39"/>
        <v>0</v>
      </c>
      <c r="J585" t="str">
        <f ca="1">IF(OR(H585=0,H585=""),"",SUM(I$1:I585))</f>
        <v/>
      </c>
      <c r="K585" t="str">
        <f ca="1">IF(OR(H585=0,H585=""),"",VLOOKUP(H585,База!$A:$I,2,0))</f>
        <v/>
      </c>
      <c r="L585" t="str">
        <f ca="1">IF(K585="","",VLOOKUP(INDIRECT(ADDRESS(F585,IF(Турнир!$B$2&lt;&gt;"С",1,3),,,"Регистрация")),C:E,3,0))</f>
        <v/>
      </c>
    </row>
    <row r="586" spans="5:12" x14ac:dyDescent="0.25">
      <c r="E586" t="str">
        <f>IF(C586="","",Турнир!$A$2&amp;TEXT(B586,"000"))</f>
        <v/>
      </c>
      <c r="F586">
        <f t="shared" si="36"/>
        <v>148</v>
      </c>
      <c r="G586">
        <f t="shared" si="37"/>
        <v>4</v>
      </c>
      <c r="H586">
        <f t="shared" ca="1" si="38"/>
        <v>0</v>
      </c>
      <c r="I586">
        <f t="shared" ca="1" si="39"/>
        <v>0</v>
      </c>
      <c r="J586" t="str">
        <f ca="1">IF(OR(H586=0,H586=""),"",SUM(I$1:I586))</f>
        <v/>
      </c>
      <c r="K586" t="str">
        <f ca="1">IF(OR(H586=0,H586=""),"",VLOOKUP(H586,База!$A:$I,2,0))</f>
        <v/>
      </c>
      <c r="L586" t="str">
        <f ca="1">IF(K586="","",VLOOKUP(INDIRECT(ADDRESS(F586,IF(Турнир!$B$2&lt;&gt;"С",1,3),,,"Регистрация")),C:E,3,0))</f>
        <v/>
      </c>
    </row>
    <row r="587" spans="5:12" x14ac:dyDescent="0.25">
      <c r="E587" t="str">
        <f>IF(C587="","",Турнир!$A$2&amp;TEXT(B587,"000"))</f>
        <v/>
      </c>
      <c r="F587">
        <f t="shared" si="36"/>
        <v>148</v>
      </c>
      <c r="G587">
        <f t="shared" si="37"/>
        <v>5</v>
      </c>
      <c r="H587">
        <f t="shared" ca="1" si="38"/>
        <v>0</v>
      </c>
      <c r="I587">
        <f t="shared" ca="1" si="39"/>
        <v>0</v>
      </c>
      <c r="J587" t="str">
        <f ca="1">IF(OR(H587=0,H587=""),"",SUM(I$1:I587))</f>
        <v/>
      </c>
      <c r="K587" t="str">
        <f ca="1">IF(OR(H587=0,H587=""),"",VLOOKUP(H587,База!$A:$I,2,0))</f>
        <v/>
      </c>
      <c r="L587" t="str">
        <f ca="1">IF(K587="","",VLOOKUP(INDIRECT(ADDRESS(F587,IF(Турнир!$B$2&lt;&gt;"С",1,3),,,"Регистрация")),C:E,3,0))</f>
        <v/>
      </c>
    </row>
    <row r="588" spans="5:12" x14ac:dyDescent="0.25">
      <c r="E588" t="str">
        <f>IF(C588="","",Турнир!$A$2&amp;TEXT(B588,"000"))</f>
        <v/>
      </c>
      <c r="F588">
        <f t="shared" si="36"/>
        <v>148</v>
      </c>
      <c r="G588">
        <f t="shared" si="37"/>
        <v>6</v>
      </c>
      <c r="H588">
        <f t="shared" ca="1" si="38"/>
        <v>0</v>
      </c>
      <c r="I588">
        <f t="shared" ca="1" si="39"/>
        <v>0</v>
      </c>
      <c r="J588" t="str">
        <f ca="1">IF(OR(H588=0,H588=""),"",SUM(I$1:I588))</f>
        <v/>
      </c>
      <c r="K588" t="str">
        <f ca="1">IF(OR(H588=0,H588=""),"",VLOOKUP(H588,База!$A:$I,2,0))</f>
        <v/>
      </c>
      <c r="L588" t="str">
        <f ca="1">IF(K588="","",VLOOKUP(INDIRECT(ADDRESS(F588,IF(Турнир!$B$2&lt;&gt;"С",1,3),,,"Регистрация")),C:E,3,0))</f>
        <v/>
      </c>
    </row>
    <row r="589" spans="5:12" x14ac:dyDescent="0.25">
      <c r="E589" t="str">
        <f>IF(C589="","",Турнир!$A$2&amp;TEXT(B589,"000"))</f>
        <v/>
      </c>
      <c r="F589">
        <f t="shared" si="36"/>
        <v>149</v>
      </c>
      <c r="G589">
        <f t="shared" si="37"/>
        <v>3</v>
      </c>
      <c r="H589">
        <f t="shared" ca="1" si="38"/>
        <v>0</v>
      </c>
      <c r="I589">
        <f t="shared" ca="1" si="39"/>
        <v>0</v>
      </c>
      <c r="J589" t="str">
        <f ca="1">IF(OR(H589=0,H589=""),"",SUM(I$1:I589))</f>
        <v/>
      </c>
      <c r="K589" t="str">
        <f ca="1">IF(OR(H589=0,H589=""),"",VLOOKUP(H589,База!$A:$I,2,0))</f>
        <v/>
      </c>
      <c r="L589" t="str">
        <f ca="1">IF(K589="","",VLOOKUP(INDIRECT(ADDRESS(F589,IF(Турнир!$B$2&lt;&gt;"С",1,3),,,"Регистрация")),C:E,3,0))</f>
        <v/>
      </c>
    </row>
    <row r="590" spans="5:12" x14ac:dyDescent="0.25">
      <c r="E590" t="str">
        <f>IF(C590="","",Турнир!$A$2&amp;TEXT(B590,"000"))</f>
        <v/>
      </c>
      <c r="F590">
        <f t="shared" si="36"/>
        <v>149</v>
      </c>
      <c r="G590">
        <f t="shared" si="37"/>
        <v>4</v>
      </c>
      <c r="H590">
        <f t="shared" ca="1" si="38"/>
        <v>0</v>
      </c>
      <c r="I590">
        <f t="shared" ca="1" si="39"/>
        <v>0</v>
      </c>
      <c r="J590" t="str">
        <f ca="1">IF(OR(H590=0,H590=""),"",SUM(I$1:I590))</f>
        <v/>
      </c>
      <c r="K590" t="str">
        <f ca="1">IF(OR(H590=0,H590=""),"",VLOOKUP(H590,База!$A:$I,2,0))</f>
        <v/>
      </c>
      <c r="L590" t="str">
        <f ca="1">IF(K590="","",VLOOKUP(INDIRECT(ADDRESS(F590,IF(Турнир!$B$2&lt;&gt;"С",1,3),,,"Регистрация")),C:E,3,0))</f>
        <v/>
      </c>
    </row>
    <row r="591" spans="5:12" x14ac:dyDescent="0.25">
      <c r="E591" t="str">
        <f>IF(C591="","",Турнир!$A$2&amp;TEXT(B591,"000"))</f>
        <v/>
      </c>
      <c r="F591">
        <f t="shared" si="36"/>
        <v>149</v>
      </c>
      <c r="G591">
        <f t="shared" si="37"/>
        <v>5</v>
      </c>
      <c r="H591">
        <f t="shared" ca="1" si="38"/>
        <v>0</v>
      </c>
      <c r="I591">
        <f t="shared" ca="1" si="39"/>
        <v>0</v>
      </c>
      <c r="J591" t="str">
        <f ca="1">IF(OR(H591=0,H591=""),"",SUM(I$1:I591))</f>
        <v/>
      </c>
      <c r="K591" t="str">
        <f ca="1">IF(OR(H591=0,H591=""),"",VLOOKUP(H591,База!$A:$I,2,0))</f>
        <v/>
      </c>
      <c r="L591" t="str">
        <f ca="1">IF(K591="","",VLOOKUP(INDIRECT(ADDRESS(F591,IF(Турнир!$B$2&lt;&gt;"С",1,3),,,"Регистрация")),C:E,3,0))</f>
        <v/>
      </c>
    </row>
    <row r="592" spans="5:12" x14ac:dyDescent="0.25">
      <c r="E592" t="str">
        <f>IF(C592="","",Турнир!$A$2&amp;TEXT(B592,"000"))</f>
        <v/>
      </c>
      <c r="F592">
        <f t="shared" si="36"/>
        <v>149</v>
      </c>
      <c r="G592">
        <f t="shared" si="37"/>
        <v>6</v>
      </c>
      <c r="H592">
        <f t="shared" ca="1" si="38"/>
        <v>0</v>
      </c>
      <c r="I592">
        <f t="shared" ca="1" si="39"/>
        <v>0</v>
      </c>
      <c r="J592" t="str">
        <f ca="1">IF(OR(H592=0,H592=""),"",SUM(I$1:I592))</f>
        <v/>
      </c>
      <c r="K592" t="str">
        <f ca="1">IF(OR(H592=0,H592=""),"",VLOOKUP(H592,База!$A:$I,2,0))</f>
        <v/>
      </c>
      <c r="L592" t="str">
        <f ca="1">IF(K592="","",VLOOKUP(INDIRECT(ADDRESS(F592,IF(Турнир!$B$2&lt;&gt;"С",1,3),,,"Регистрация")),C:E,3,0))</f>
        <v/>
      </c>
    </row>
    <row r="593" spans="5:12" x14ac:dyDescent="0.25">
      <c r="E593" t="str">
        <f>IF(C593="","",Турнир!$A$2&amp;TEXT(B593,"000"))</f>
        <v/>
      </c>
      <c r="F593">
        <f t="shared" si="36"/>
        <v>150</v>
      </c>
      <c r="G593">
        <f t="shared" si="37"/>
        <v>3</v>
      </c>
      <c r="H593">
        <f t="shared" ca="1" si="38"/>
        <v>0</v>
      </c>
      <c r="I593">
        <f t="shared" ca="1" si="39"/>
        <v>0</v>
      </c>
      <c r="J593" t="str">
        <f ca="1">IF(OR(H593=0,H593=""),"",SUM(I$1:I593))</f>
        <v/>
      </c>
      <c r="K593" t="str">
        <f ca="1">IF(OR(H593=0,H593=""),"",VLOOKUP(H593,База!$A:$I,2,0))</f>
        <v/>
      </c>
      <c r="L593" t="str">
        <f ca="1">IF(K593="","",VLOOKUP(INDIRECT(ADDRESS(F593,IF(Турнир!$B$2&lt;&gt;"С",1,3),,,"Регистрация")),C:E,3,0))</f>
        <v/>
      </c>
    </row>
    <row r="594" spans="5:12" x14ac:dyDescent="0.25">
      <c r="E594" t="str">
        <f>IF(C594="","",Турнир!$A$2&amp;TEXT(B594,"000"))</f>
        <v/>
      </c>
      <c r="F594">
        <f t="shared" si="36"/>
        <v>150</v>
      </c>
      <c r="G594">
        <f t="shared" si="37"/>
        <v>4</v>
      </c>
      <c r="H594">
        <f t="shared" ca="1" si="38"/>
        <v>0</v>
      </c>
      <c r="I594">
        <f t="shared" ca="1" si="39"/>
        <v>0</v>
      </c>
      <c r="J594" t="str">
        <f ca="1">IF(OR(H594=0,H594=""),"",SUM(I$1:I594))</f>
        <v/>
      </c>
      <c r="K594" t="str">
        <f ca="1">IF(OR(H594=0,H594=""),"",VLOOKUP(H594,База!$A:$I,2,0))</f>
        <v/>
      </c>
      <c r="L594" t="str">
        <f ca="1">IF(K594="","",VLOOKUP(INDIRECT(ADDRESS(F594,IF(Турнир!$B$2&lt;&gt;"С",1,3),,,"Регистрация")),C:E,3,0))</f>
        <v/>
      </c>
    </row>
    <row r="595" spans="5:12" x14ac:dyDescent="0.25">
      <c r="E595" t="str">
        <f>IF(C595="","",Турнир!$A$2&amp;TEXT(B595,"000"))</f>
        <v/>
      </c>
      <c r="F595">
        <f t="shared" si="36"/>
        <v>150</v>
      </c>
      <c r="G595">
        <f t="shared" si="37"/>
        <v>5</v>
      </c>
      <c r="H595">
        <f t="shared" ca="1" si="38"/>
        <v>0</v>
      </c>
      <c r="I595">
        <f t="shared" ca="1" si="39"/>
        <v>0</v>
      </c>
      <c r="J595" t="str">
        <f ca="1">IF(OR(H595=0,H595=""),"",SUM(I$1:I595))</f>
        <v/>
      </c>
      <c r="K595" t="str">
        <f ca="1">IF(OR(H595=0,H595=""),"",VLOOKUP(H595,База!$A:$I,2,0))</f>
        <v/>
      </c>
      <c r="L595" t="str">
        <f ca="1">IF(K595="","",VLOOKUP(INDIRECT(ADDRESS(F595,IF(Турнир!$B$2&lt;&gt;"С",1,3),,,"Регистрация")),C:E,3,0))</f>
        <v/>
      </c>
    </row>
    <row r="596" spans="5:12" x14ac:dyDescent="0.25">
      <c r="E596" t="str">
        <f>IF(C596="","",Турнир!$A$2&amp;TEXT(B596,"000"))</f>
        <v/>
      </c>
      <c r="F596">
        <f t="shared" si="36"/>
        <v>150</v>
      </c>
      <c r="G596">
        <f t="shared" si="37"/>
        <v>6</v>
      </c>
      <c r="H596">
        <f t="shared" ca="1" si="38"/>
        <v>0</v>
      </c>
      <c r="I596">
        <f t="shared" ca="1" si="39"/>
        <v>0</v>
      </c>
      <c r="J596" t="str">
        <f ca="1">IF(OR(H596=0,H596=""),"",SUM(I$1:I596))</f>
        <v/>
      </c>
      <c r="K596" t="str">
        <f ca="1">IF(OR(H596=0,H596=""),"",VLOOKUP(H596,База!$A:$I,2,0))</f>
        <v/>
      </c>
      <c r="L596" t="str">
        <f ca="1">IF(K596="","",VLOOKUP(INDIRECT(ADDRESS(F596,IF(Турнир!$B$2&lt;&gt;"С",1,3),,,"Регистрация")),C:E,3,0))</f>
        <v/>
      </c>
    </row>
    <row r="597" spans="5:12" x14ac:dyDescent="0.25">
      <c r="E597" t="str">
        <f>IF(C597="","",Турнир!$A$2&amp;TEXT(B597,"000"))</f>
        <v/>
      </c>
      <c r="F597">
        <f t="shared" si="36"/>
        <v>151</v>
      </c>
      <c r="G597">
        <f t="shared" si="37"/>
        <v>3</v>
      </c>
      <c r="H597">
        <f t="shared" ca="1" si="38"/>
        <v>0</v>
      </c>
      <c r="I597">
        <f t="shared" ca="1" si="39"/>
        <v>0</v>
      </c>
      <c r="J597" t="str">
        <f ca="1">IF(OR(H597=0,H597=""),"",SUM(I$1:I597))</f>
        <v/>
      </c>
      <c r="K597" t="str">
        <f ca="1">IF(OR(H597=0,H597=""),"",VLOOKUP(H597,База!$A:$I,2,0))</f>
        <v/>
      </c>
      <c r="L597" t="str">
        <f ca="1">IF(K597="","",VLOOKUP(INDIRECT(ADDRESS(F597,IF(Турнир!$B$2&lt;&gt;"С",1,3),,,"Регистрация")),C:E,3,0))</f>
        <v/>
      </c>
    </row>
    <row r="598" spans="5:12" x14ac:dyDescent="0.25">
      <c r="E598" t="str">
        <f>IF(C598="","",Турнир!$A$2&amp;TEXT(B598,"000"))</f>
        <v/>
      </c>
      <c r="F598">
        <f t="shared" si="36"/>
        <v>151</v>
      </c>
      <c r="G598">
        <f t="shared" si="37"/>
        <v>4</v>
      </c>
      <c r="H598">
        <f t="shared" ca="1" si="38"/>
        <v>0</v>
      </c>
      <c r="I598">
        <f t="shared" ca="1" si="39"/>
        <v>0</v>
      </c>
      <c r="J598" t="str">
        <f ca="1">IF(OR(H598=0,H598=""),"",SUM(I$1:I598))</f>
        <v/>
      </c>
      <c r="K598" t="str">
        <f ca="1">IF(OR(H598=0,H598=""),"",VLOOKUP(H598,База!$A:$I,2,0))</f>
        <v/>
      </c>
      <c r="L598" t="str">
        <f ca="1">IF(K598="","",VLOOKUP(INDIRECT(ADDRESS(F598,IF(Турнир!$B$2&lt;&gt;"С",1,3),,,"Регистрация")),C:E,3,0))</f>
        <v/>
      </c>
    </row>
    <row r="599" spans="5:12" x14ac:dyDescent="0.25">
      <c r="E599" t="str">
        <f>IF(C599="","",Турнир!$A$2&amp;TEXT(B599,"000"))</f>
        <v/>
      </c>
      <c r="F599">
        <f t="shared" si="36"/>
        <v>151</v>
      </c>
      <c r="G599">
        <f t="shared" si="37"/>
        <v>5</v>
      </c>
      <c r="H599">
        <f t="shared" ca="1" si="38"/>
        <v>0</v>
      </c>
      <c r="I599">
        <f t="shared" ca="1" si="39"/>
        <v>0</v>
      </c>
      <c r="J599" t="str">
        <f ca="1">IF(OR(H599=0,H599=""),"",SUM(I$1:I599))</f>
        <v/>
      </c>
      <c r="K599" t="str">
        <f ca="1">IF(OR(H599=0,H599=""),"",VLOOKUP(H599,База!$A:$I,2,0))</f>
        <v/>
      </c>
      <c r="L599" t="str">
        <f ca="1">IF(K599="","",VLOOKUP(INDIRECT(ADDRESS(F599,IF(Турнир!$B$2&lt;&gt;"С",1,3),,,"Регистрация")),C:E,3,0))</f>
        <v/>
      </c>
    </row>
    <row r="600" spans="5:12" x14ac:dyDescent="0.25">
      <c r="E600" t="str">
        <f>IF(C600="","",Турнир!$A$2&amp;TEXT(B600,"000"))</f>
        <v/>
      </c>
      <c r="F600">
        <f t="shared" si="36"/>
        <v>151</v>
      </c>
      <c r="G600">
        <f t="shared" si="37"/>
        <v>6</v>
      </c>
      <c r="H600">
        <f t="shared" ca="1" si="38"/>
        <v>0</v>
      </c>
      <c r="I600">
        <f t="shared" ca="1" si="39"/>
        <v>0</v>
      </c>
      <c r="J600" t="str">
        <f ca="1">IF(OR(H600=0,H600=""),"",SUM(I$1:I600))</f>
        <v/>
      </c>
      <c r="K600" t="str">
        <f ca="1">IF(OR(H600=0,H600=""),"",VLOOKUP(H600,База!$A:$I,2,0))</f>
        <v/>
      </c>
      <c r="L600" t="str">
        <f ca="1">IF(K600="","",VLOOKUP(INDIRECT(ADDRESS(F600,IF(Турнир!$B$2&lt;&gt;"С",1,3),,,"Регистрация")),C:E,3,0))</f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117"/>
  <sheetViews>
    <sheetView workbookViewId="0">
      <selection activeCell="A2" sqref="A2"/>
    </sheetView>
  </sheetViews>
  <sheetFormatPr defaultRowHeight="15" x14ac:dyDescent="0.25"/>
  <cols>
    <col min="1" max="1" width="18.85546875" bestFit="1" customWidth="1"/>
    <col min="2" max="2" width="17.85546875" bestFit="1" customWidth="1"/>
    <col min="3" max="3" width="15.5703125" bestFit="1" customWidth="1"/>
    <col min="4" max="4" width="11.42578125" customWidth="1"/>
    <col min="5" max="5" width="16.5703125" bestFit="1" customWidth="1"/>
    <col min="6" max="6" width="6.85546875" customWidth="1"/>
    <col min="7" max="7" width="12" bestFit="1" customWidth="1"/>
  </cols>
  <sheetData>
    <row r="1" spans="1:7" x14ac:dyDescent="0.25">
      <c r="A1" t="s">
        <v>14</v>
      </c>
      <c r="B1" t="s">
        <v>3</v>
      </c>
      <c r="C1" t="s">
        <v>694</v>
      </c>
      <c r="D1" t="s">
        <v>695</v>
      </c>
      <c r="E1" t="s">
        <v>696</v>
      </c>
      <c r="F1" t="s">
        <v>18</v>
      </c>
      <c r="G1" t="s">
        <v>13</v>
      </c>
    </row>
    <row r="2" spans="1:7" x14ac:dyDescent="0.25">
      <c r="A2" t="str">
        <f t="shared" ref="A2:A33" si="0">B2&amp;G2</f>
        <v>1501</v>
      </c>
      <c r="B2" t="s">
        <v>697</v>
      </c>
      <c r="C2" t="s">
        <v>698</v>
      </c>
      <c r="D2" t="s">
        <v>699</v>
      </c>
      <c r="E2" t="s">
        <v>700</v>
      </c>
      <c r="F2">
        <v>199</v>
      </c>
      <c r="G2">
        <f t="shared" ref="G2:G33" si="1">IF(B2=B1,G1+1,1)</f>
        <v>1</v>
      </c>
    </row>
    <row r="3" spans="1:7" x14ac:dyDescent="0.25">
      <c r="A3" t="str">
        <f t="shared" si="0"/>
        <v>1502</v>
      </c>
      <c r="B3" t="s">
        <v>697</v>
      </c>
      <c r="C3" t="s">
        <v>701</v>
      </c>
      <c r="D3" t="s">
        <v>702</v>
      </c>
      <c r="E3" t="s">
        <v>700</v>
      </c>
      <c r="F3">
        <v>198</v>
      </c>
      <c r="G3">
        <f t="shared" si="1"/>
        <v>2</v>
      </c>
    </row>
    <row r="4" spans="1:7" x14ac:dyDescent="0.25">
      <c r="A4" t="str">
        <f t="shared" si="0"/>
        <v>1503</v>
      </c>
      <c r="B4" t="s">
        <v>697</v>
      </c>
      <c r="C4" t="s">
        <v>703</v>
      </c>
      <c r="D4" t="s">
        <v>704</v>
      </c>
      <c r="E4" t="s">
        <v>700</v>
      </c>
      <c r="F4">
        <v>508</v>
      </c>
      <c r="G4">
        <f t="shared" si="1"/>
        <v>3</v>
      </c>
    </row>
    <row r="5" spans="1:7" x14ac:dyDescent="0.25">
      <c r="A5" t="str">
        <f t="shared" si="0"/>
        <v>AAA+1</v>
      </c>
      <c r="B5" t="s">
        <v>705</v>
      </c>
      <c r="C5" t="s">
        <v>706</v>
      </c>
      <c r="D5" t="s">
        <v>707</v>
      </c>
      <c r="E5" t="s">
        <v>700</v>
      </c>
      <c r="F5">
        <v>20</v>
      </c>
      <c r="G5">
        <f t="shared" si="1"/>
        <v>1</v>
      </c>
    </row>
    <row r="6" spans="1:7" x14ac:dyDescent="0.25">
      <c r="A6" t="str">
        <f t="shared" si="0"/>
        <v>AAA+2</v>
      </c>
      <c r="B6" t="s">
        <v>705</v>
      </c>
      <c r="C6" t="s">
        <v>708</v>
      </c>
      <c r="D6" t="s">
        <v>709</v>
      </c>
      <c r="E6" t="s">
        <v>700</v>
      </c>
      <c r="F6">
        <v>39</v>
      </c>
      <c r="G6">
        <f t="shared" si="1"/>
        <v>2</v>
      </c>
    </row>
    <row r="7" spans="1:7" x14ac:dyDescent="0.25">
      <c r="A7" t="str">
        <f t="shared" si="0"/>
        <v>AAA+3</v>
      </c>
      <c r="B7" t="s">
        <v>705</v>
      </c>
      <c r="C7" t="s">
        <v>710</v>
      </c>
      <c r="D7" t="s">
        <v>709</v>
      </c>
      <c r="E7" t="s">
        <v>711</v>
      </c>
      <c r="F7">
        <v>225</v>
      </c>
      <c r="G7">
        <f t="shared" si="1"/>
        <v>3</v>
      </c>
    </row>
    <row r="8" spans="1:7" x14ac:dyDescent="0.25">
      <c r="A8" t="str">
        <f t="shared" si="0"/>
        <v>AAA+4</v>
      </c>
      <c r="B8" t="s">
        <v>705</v>
      </c>
      <c r="C8" t="s">
        <v>712</v>
      </c>
      <c r="D8" t="s">
        <v>702</v>
      </c>
      <c r="E8" t="s">
        <v>700</v>
      </c>
      <c r="F8">
        <v>63</v>
      </c>
      <c r="G8">
        <f t="shared" si="1"/>
        <v>4</v>
      </c>
    </row>
    <row r="9" spans="1:7" x14ac:dyDescent="0.25">
      <c r="A9" t="str">
        <f t="shared" si="0"/>
        <v>Bonne Chance1</v>
      </c>
      <c r="B9" t="s">
        <v>713</v>
      </c>
      <c r="C9" t="s">
        <v>714</v>
      </c>
      <c r="D9" t="s">
        <v>715</v>
      </c>
      <c r="E9" t="s">
        <v>716</v>
      </c>
      <c r="F9">
        <v>297</v>
      </c>
      <c r="G9">
        <f t="shared" si="1"/>
        <v>1</v>
      </c>
    </row>
    <row r="10" spans="1:7" x14ac:dyDescent="0.25">
      <c r="A10" t="str">
        <f t="shared" si="0"/>
        <v>Bonne Chance2</v>
      </c>
      <c r="B10" t="s">
        <v>713</v>
      </c>
      <c r="C10" t="s">
        <v>717</v>
      </c>
      <c r="D10" t="s">
        <v>718</v>
      </c>
      <c r="E10" t="s">
        <v>716</v>
      </c>
      <c r="F10">
        <v>541</v>
      </c>
      <c r="G10">
        <f t="shared" si="1"/>
        <v>2</v>
      </c>
    </row>
    <row r="11" spans="1:7" x14ac:dyDescent="0.25">
      <c r="A11" t="str">
        <f t="shared" si="0"/>
        <v>Bonne Chance3</v>
      </c>
      <c r="B11" t="s">
        <v>713</v>
      </c>
      <c r="C11" t="s">
        <v>719</v>
      </c>
      <c r="D11" t="s">
        <v>720</v>
      </c>
      <c r="E11" t="s">
        <v>716</v>
      </c>
      <c r="F11">
        <v>542</v>
      </c>
      <c r="G11">
        <f t="shared" si="1"/>
        <v>3</v>
      </c>
    </row>
    <row r="12" spans="1:7" x14ac:dyDescent="0.25">
      <c r="A12" t="str">
        <f t="shared" si="0"/>
        <v>Buddy1</v>
      </c>
      <c r="B12" t="s">
        <v>721</v>
      </c>
      <c r="C12" t="s">
        <v>722</v>
      </c>
      <c r="D12" t="s">
        <v>723</v>
      </c>
      <c r="E12" t="s">
        <v>724</v>
      </c>
      <c r="F12">
        <v>6</v>
      </c>
      <c r="G12">
        <f t="shared" si="1"/>
        <v>1</v>
      </c>
    </row>
    <row r="13" spans="1:7" x14ac:dyDescent="0.25">
      <c r="A13" t="str">
        <f t="shared" si="0"/>
        <v>Buddy2</v>
      </c>
      <c r="B13" t="s">
        <v>721</v>
      </c>
      <c r="C13" t="s">
        <v>725</v>
      </c>
      <c r="D13" t="s">
        <v>726</v>
      </c>
      <c r="E13" t="s">
        <v>700</v>
      </c>
      <c r="F13">
        <v>461</v>
      </c>
      <c r="G13">
        <f t="shared" si="1"/>
        <v>2</v>
      </c>
    </row>
    <row r="14" spans="1:7" x14ac:dyDescent="0.25">
      <c r="A14" t="str">
        <f t="shared" si="0"/>
        <v>Buddy3</v>
      </c>
      <c r="B14" t="s">
        <v>721</v>
      </c>
      <c r="C14" t="s">
        <v>727</v>
      </c>
      <c r="D14" t="s">
        <v>728</v>
      </c>
      <c r="E14" t="s">
        <v>716</v>
      </c>
      <c r="F14">
        <v>29</v>
      </c>
      <c r="G14">
        <f t="shared" si="1"/>
        <v>3</v>
      </c>
    </row>
    <row r="15" spans="1:7" x14ac:dyDescent="0.25">
      <c r="A15" t="str">
        <f t="shared" si="0"/>
        <v>Buddy4</v>
      </c>
      <c r="B15" t="s">
        <v>721</v>
      </c>
      <c r="C15" t="s">
        <v>729</v>
      </c>
      <c r="D15" t="s">
        <v>709</v>
      </c>
      <c r="E15" t="s">
        <v>700</v>
      </c>
      <c r="F15">
        <v>108</v>
      </c>
      <c r="G15">
        <f t="shared" si="1"/>
        <v>4</v>
      </c>
    </row>
    <row r="16" spans="1:7" x14ac:dyDescent="0.25">
      <c r="A16" t="str">
        <f t="shared" si="0"/>
        <v>Coup de bol1</v>
      </c>
      <c r="B16" t="s">
        <v>730</v>
      </c>
      <c r="C16" t="s">
        <v>731</v>
      </c>
      <c r="D16" t="s">
        <v>732</v>
      </c>
      <c r="E16" t="s">
        <v>733</v>
      </c>
      <c r="F16">
        <v>462</v>
      </c>
      <c r="G16">
        <f t="shared" si="1"/>
        <v>1</v>
      </c>
    </row>
    <row r="17" spans="1:7" x14ac:dyDescent="0.25">
      <c r="A17" t="str">
        <f t="shared" si="0"/>
        <v>Coup de bol2</v>
      </c>
      <c r="B17" t="s">
        <v>730</v>
      </c>
      <c r="C17" t="s">
        <v>734</v>
      </c>
      <c r="D17" t="s">
        <v>735</v>
      </c>
      <c r="E17" t="s">
        <v>733</v>
      </c>
      <c r="F17">
        <v>28</v>
      </c>
      <c r="G17">
        <f t="shared" si="1"/>
        <v>2</v>
      </c>
    </row>
    <row r="18" spans="1:7" x14ac:dyDescent="0.25">
      <c r="A18" t="str">
        <f t="shared" si="0"/>
        <v>Coup de bol3</v>
      </c>
      <c r="B18" t="s">
        <v>730</v>
      </c>
      <c r="C18" t="s">
        <v>736</v>
      </c>
      <c r="D18" t="s">
        <v>737</v>
      </c>
      <c r="E18" t="s">
        <v>733</v>
      </c>
      <c r="F18">
        <v>111</v>
      </c>
      <c r="G18">
        <f t="shared" si="1"/>
        <v>3</v>
      </c>
    </row>
    <row r="19" spans="1:7" x14ac:dyDescent="0.25">
      <c r="A19" t="str">
        <f t="shared" si="0"/>
        <v>Flow1</v>
      </c>
      <c r="B19" t="s">
        <v>738</v>
      </c>
      <c r="C19" t="s">
        <v>739</v>
      </c>
      <c r="D19" t="s">
        <v>740</v>
      </c>
      <c r="E19" t="s">
        <v>700</v>
      </c>
      <c r="F19">
        <v>464</v>
      </c>
      <c r="G19">
        <f t="shared" si="1"/>
        <v>1</v>
      </c>
    </row>
    <row r="20" spans="1:7" x14ac:dyDescent="0.25">
      <c r="A20" t="str">
        <f t="shared" si="0"/>
        <v>Flow2</v>
      </c>
      <c r="B20" t="s">
        <v>738</v>
      </c>
      <c r="C20" t="s">
        <v>741</v>
      </c>
      <c r="D20" t="s">
        <v>742</v>
      </c>
      <c r="E20" t="s">
        <v>700</v>
      </c>
      <c r="F20">
        <v>82</v>
      </c>
      <c r="G20">
        <f t="shared" si="1"/>
        <v>2</v>
      </c>
    </row>
    <row r="21" spans="1:7" x14ac:dyDescent="0.25">
      <c r="A21" t="str">
        <f t="shared" si="0"/>
        <v>Flow3</v>
      </c>
      <c r="B21" t="s">
        <v>738</v>
      </c>
      <c r="C21" t="s">
        <v>743</v>
      </c>
      <c r="D21" t="s">
        <v>744</v>
      </c>
      <c r="E21" t="s">
        <v>700</v>
      </c>
      <c r="F21">
        <v>683</v>
      </c>
      <c r="G21">
        <f t="shared" si="1"/>
        <v>3</v>
      </c>
    </row>
    <row r="22" spans="1:7" x14ac:dyDescent="0.25">
      <c r="A22" t="str">
        <f t="shared" si="0"/>
        <v>NO PASARAN1</v>
      </c>
      <c r="B22" t="s">
        <v>745</v>
      </c>
      <c r="C22" t="s">
        <v>746</v>
      </c>
      <c r="D22" t="s">
        <v>747</v>
      </c>
      <c r="E22" t="s">
        <v>716</v>
      </c>
      <c r="F22">
        <v>12</v>
      </c>
      <c r="G22">
        <f t="shared" si="1"/>
        <v>1</v>
      </c>
    </row>
    <row r="23" spans="1:7" x14ac:dyDescent="0.25">
      <c r="A23" t="str">
        <f t="shared" si="0"/>
        <v>NO PASARAN2</v>
      </c>
      <c r="B23" t="s">
        <v>745</v>
      </c>
      <c r="C23" t="s">
        <v>748</v>
      </c>
      <c r="D23" t="s">
        <v>749</v>
      </c>
      <c r="E23" t="s">
        <v>700</v>
      </c>
      <c r="F23">
        <v>22</v>
      </c>
      <c r="G23">
        <f t="shared" si="1"/>
        <v>2</v>
      </c>
    </row>
    <row r="24" spans="1:7" x14ac:dyDescent="0.25">
      <c r="A24" t="str">
        <f t="shared" si="0"/>
        <v>NO PASARAN3</v>
      </c>
      <c r="B24" t="s">
        <v>745</v>
      </c>
      <c r="C24" t="s">
        <v>750</v>
      </c>
      <c r="D24" t="s">
        <v>751</v>
      </c>
      <c r="E24" t="s">
        <v>733</v>
      </c>
      <c r="F24">
        <v>507</v>
      </c>
      <c r="G24">
        <f t="shared" si="1"/>
        <v>3</v>
      </c>
    </row>
    <row r="25" spans="1:7" x14ac:dyDescent="0.25">
      <c r="A25" t="str">
        <f t="shared" si="0"/>
        <v>NO PASARAN4</v>
      </c>
      <c r="B25" t="s">
        <v>745</v>
      </c>
      <c r="C25" t="s">
        <v>752</v>
      </c>
      <c r="D25" t="s">
        <v>753</v>
      </c>
      <c r="E25" t="s">
        <v>700</v>
      </c>
      <c r="F25">
        <v>21</v>
      </c>
      <c r="G25">
        <f t="shared" si="1"/>
        <v>4</v>
      </c>
    </row>
    <row r="26" spans="1:7" x14ac:dyDescent="0.25">
      <c r="A26" t="str">
        <f t="shared" si="0"/>
        <v>YO!МОЕ1</v>
      </c>
      <c r="B26" t="s">
        <v>754</v>
      </c>
      <c r="C26" t="s">
        <v>755</v>
      </c>
      <c r="D26" t="s">
        <v>756</v>
      </c>
      <c r="E26" t="s">
        <v>700</v>
      </c>
      <c r="F26">
        <v>423</v>
      </c>
      <c r="G26">
        <f t="shared" si="1"/>
        <v>1</v>
      </c>
    </row>
    <row r="27" spans="1:7" x14ac:dyDescent="0.25">
      <c r="A27" t="str">
        <f t="shared" si="0"/>
        <v>YO!МОЕ2</v>
      </c>
      <c r="B27" t="s">
        <v>754</v>
      </c>
      <c r="C27" t="s">
        <v>757</v>
      </c>
      <c r="D27" t="s">
        <v>720</v>
      </c>
      <c r="E27" t="s">
        <v>758</v>
      </c>
      <c r="F27">
        <v>648</v>
      </c>
      <c r="G27">
        <f t="shared" si="1"/>
        <v>2</v>
      </c>
    </row>
    <row r="28" spans="1:7" x14ac:dyDescent="0.25">
      <c r="A28" t="str">
        <f t="shared" si="0"/>
        <v>YO!МОЕ3</v>
      </c>
      <c r="B28" t="s">
        <v>754</v>
      </c>
      <c r="C28" t="s">
        <v>759</v>
      </c>
      <c r="D28" t="s">
        <v>760</v>
      </c>
      <c r="E28" t="s">
        <v>700</v>
      </c>
      <c r="F28">
        <v>104</v>
      </c>
      <c r="G28">
        <f t="shared" si="1"/>
        <v>3</v>
      </c>
    </row>
    <row r="29" spans="1:7" x14ac:dyDescent="0.25">
      <c r="A29" t="str">
        <f t="shared" si="0"/>
        <v>YO!МОЕ4</v>
      </c>
      <c r="B29" t="s">
        <v>754</v>
      </c>
      <c r="C29" t="s">
        <v>761</v>
      </c>
      <c r="D29" t="s">
        <v>762</v>
      </c>
      <c r="E29" t="s">
        <v>758</v>
      </c>
      <c r="F29">
        <v>651</v>
      </c>
      <c r="G29">
        <f t="shared" si="1"/>
        <v>4</v>
      </c>
    </row>
    <row r="30" spans="1:7" x14ac:dyDescent="0.25">
      <c r="A30" t="str">
        <f t="shared" si="0"/>
        <v>БИП1</v>
      </c>
      <c r="B30" t="s">
        <v>763</v>
      </c>
      <c r="C30" t="s">
        <v>764</v>
      </c>
      <c r="D30" t="s">
        <v>765</v>
      </c>
      <c r="E30" t="s">
        <v>711</v>
      </c>
      <c r="F30">
        <v>262</v>
      </c>
      <c r="G30">
        <f t="shared" si="1"/>
        <v>1</v>
      </c>
    </row>
    <row r="31" spans="1:7" x14ac:dyDescent="0.25">
      <c r="A31" t="str">
        <f t="shared" si="0"/>
        <v>БИП2</v>
      </c>
      <c r="B31" t="s">
        <v>763</v>
      </c>
      <c r="C31" t="s">
        <v>766</v>
      </c>
      <c r="D31" t="s">
        <v>707</v>
      </c>
      <c r="E31" t="s">
        <v>700</v>
      </c>
      <c r="F31">
        <v>421</v>
      </c>
      <c r="G31">
        <f t="shared" si="1"/>
        <v>2</v>
      </c>
    </row>
    <row r="32" spans="1:7" x14ac:dyDescent="0.25">
      <c r="A32" t="str">
        <f t="shared" si="0"/>
        <v>БИП3</v>
      </c>
      <c r="B32" t="s">
        <v>763</v>
      </c>
      <c r="C32" t="s">
        <v>766</v>
      </c>
      <c r="D32" t="s">
        <v>767</v>
      </c>
      <c r="E32" t="s">
        <v>700</v>
      </c>
      <c r="F32">
        <v>422</v>
      </c>
      <c r="G32">
        <f t="shared" si="1"/>
        <v>3</v>
      </c>
    </row>
    <row r="33" spans="1:7" x14ac:dyDescent="0.25">
      <c r="A33" t="str">
        <f t="shared" si="0"/>
        <v>БИП4</v>
      </c>
      <c r="B33" t="s">
        <v>763</v>
      </c>
      <c r="C33" t="s">
        <v>768</v>
      </c>
      <c r="D33" t="s">
        <v>769</v>
      </c>
      <c r="E33" t="s">
        <v>700</v>
      </c>
      <c r="F33">
        <v>48</v>
      </c>
      <c r="G33">
        <f t="shared" si="1"/>
        <v>4</v>
      </c>
    </row>
    <row r="34" spans="1:7" x14ac:dyDescent="0.25">
      <c r="A34" t="str">
        <f t="shared" ref="A34:A65" si="2">B34&amp;G34</f>
        <v>Бобовцы1</v>
      </c>
      <c r="B34" t="s">
        <v>770</v>
      </c>
      <c r="C34" t="s">
        <v>771</v>
      </c>
      <c r="D34" t="s">
        <v>707</v>
      </c>
      <c r="E34" t="s">
        <v>700</v>
      </c>
      <c r="F34">
        <v>327</v>
      </c>
      <c r="G34">
        <f t="shared" ref="G34:G65" si="3">IF(B34=B33,G33+1,1)</f>
        <v>1</v>
      </c>
    </row>
    <row r="35" spans="1:7" x14ac:dyDescent="0.25">
      <c r="A35" t="str">
        <f t="shared" si="2"/>
        <v>Бобовцы2</v>
      </c>
      <c r="B35" t="s">
        <v>770</v>
      </c>
      <c r="C35" t="s">
        <v>772</v>
      </c>
      <c r="D35" t="s">
        <v>773</v>
      </c>
      <c r="E35" t="s">
        <v>711</v>
      </c>
      <c r="F35">
        <v>264</v>
      </c>
      <c r="G35">
        <f t="shared" si="3"/>
        <v>2</v>
      </c>
    </row>
    <row r="36" spans="1:7" x14ac:dyDescent="0.25">
      <c r="A36" t="str">
        <f t="shared" si="2"/>
        <v>Бобовцы3</v>
      </c>
      <c r="B36" t="s">
        <v>770</v>
      </c>
      <c r="C36" t="s">
        <v>774</v>
      </c>
      <c r="D36" t="s">
        <v>707</v>
      </c>
      <c r="E36" t="s">
        <v>700</v>
      </c>
      <c r="F36">
        <v>83</v>
      </c>
      <c r="G36">
        <f t="shared" si="3"/>
        <v>3</v>
      </c>
    </row>
    <row r="37" spans="1:7" x14ac:dyDescent="0.25">
      <c r="A37" t="str">
        <f t="shared" si="2"/>
        <v>Бобовцы4</v>
      </c>
      <c r="B37" t="s">
        <v>770</v>
      </c>
      <c r="C37" t="s">
        <v>775</v>
      </c>
      <c r="D37" t="s">
        <v>702</v>
      </c>
      <c r="E37" t="s">
        <v>711</v>
      </c>
      <c r="F37">
        <v>348</v>
      </c>
      <c r="G37">
        <f t="shared" si="3"/>
        <v>4</v>
      </c>
    </row>
    <row r="38" spans="1:7" x14ac:dyDescent="0.25">
      <c r="A38" t="str">
        <f t="shared" si="2"/>
        <v>Буль-Буль1</v>
      </c>
      <c r="B38" t="s">
        <v>776</v>
      </c>
      <c r="C38" t="s">
        <v>777</v>
      </c>
      <c r="D38" t="s">
        <v>744</v>
      </c>
      <c r="E38" t="s">
        <v>700</v>
      </c>
      <c r="F38">
        <v>40</v>
      </c>
      <c r="G38">
        <f t="shared" si="3"/>
        <v>1</v>
      </c>
    </row>
    <row r="39" spans="1:7" x14ac:dyDescent="0.25">
      <c r="A39" t="str">
        <f t="shared" si="2"/>
        <v>Буль-Буль2</v>
      </c>
      <c r="B39" t="s">
        <v>776</v>
      </c>
      <c r="C39" t="s">
        <v>778</v>
      </c>
      <c r="D39" t="s">
        <v>779</v>
      </c>
      <c r="E39" t="s">
        <v>700</v>
      </c>
      <c r="F39">
        <v>453</v>
      </c>
      <c r="G39">
        <f t="shared" si="3"/>
        <v>2</v>
      </c>
    </row>
    <row r="40" spans="1:7" x14ac:dyDescent="0.25">
      <c r="A40" t="str">
        <f t="shared" si="2"/>
        <v>Буль-Буль3</v>
      </c>
      <c r="B40" t="s">
        <v>776</v>
      </c>
      <c r="C40" t="s">
        <v>780</v>
      </c>
      <c r="D40" t="s">
        <v>781</v>
      </c>
      <c r="E40" t="s">
        <v>700</v>
      </c>
      <c r="F40">
        <v>566</v>
      </c>
      <c r="G40">
        <f t="shared" si="3"/>
        <v>3</v>
      </c>
    </row>
    <row r="41" spans="1:7" x14ac:dyDescent="0.25">
      <c r="A41" t="str">
        <f t="shared" si="2"/>
        <v>Буль-Буль4</v>
      </c>
      <c r="B41" t="s">
        <v>776</v>
      </c>
      <c r="C41" t="s">
        <v>782</v>
      </c>
      <c r="D41" t="s">
        <v>699</v>
      </c>
      <c r="E41" t="s">
        <v>700</v>
      </c>
      <c r="F41">
        <v>485</v>
      </c>
      <c r="G41">
        <f t="shared" si="3"/>
        <v>4</v>
      </c>
    </row>
    <row r="42" spans="1:7" x14ac:dyDescent="0.25">
      <c r="A42" t="str">
        <f t="shared" si="2"/>
        <v>Де Лисс1</v>
      </c>
      <c r="B42" t="s">
        <v>783</v>
      </c>
      <c r="C42" t="s">
        <v>784</v>
      </c>
      <c r="D42" t="s">
        <v>751</v>
      </c>
      <c r="E42" t="s">
        <v>785</v>
      </c>
      <c r="F42">
        <v>557</v>
      </c>
      <c r="G42">
        <f t="shared" si="3"/>
        <v>1</v>
      </c>
    </row>
    <row r="43" spans="1:7" x14ac:dyDescent="0.25">
      <c r="A43" t="str">
        <f t="shared" si="2"/>
        <v>Де Лисс2</v>
      </c>
      <c r="B43" t="s">
        <v>783</v>
      </c>
      <c r="C43" t="s">
        <v>786</v>
      </c>
      <c r="D43" t="s">
        <v>787</v>
      </c>
      <c r="E43" t="s">
        <v>785</v>
      </c>
      <c r="F43">
        <v>447</v>
      </c>
      <c r="G43">
        <f t="shared" si="3"/>
        <v>2</v>
      </c>
    </row>
    <row r="44" spans="1:7" x14ac:dyDescent="0.25">
      <c r="A44" t="str">
        <f t="shared" si="2"/>
        <v>Де Лисс3</v>
      </c>
      <c r="B44" t="s">
        <v>783</v>
      </c>
      <c r="C44" t="s">
        <v>788</v>
      </c>
      <c r="D44" t="s">
        <v>747</v>
      </c>
      <c r="E44" t="s">
        <v>785</v>
      </c>
      <c r="F44">
        <v>405</v>
      </c>
      <c r="G44">
        <f t="shared" si="3"/>
        <v>3</v>
      </c>
    </row>
    <row r="45" spans="1:7" x14ac:dyDescent="0.25">
      <c r="A45" t="str">
        <f t="shared" si="2"/>
        <v>Де Лисс4</v>
      </c>
      <c r="B45" t="s">
        <v>783</v>
      </c>
      <c r="C45" t="s">
        <v>789</v>
      </c>
      <c r="D45" t="s">
        <v>723</v>
      </c>
      <c r="E45" t="s">
        <v>785</v>
      </c>
      <c r="F45">
        <v>457</v>
      </c>
      <c r="G45">
        <f t="shared" si="3"/>
        <v>4</v>
      </c>
    </row>
    <row r="46" spans="1:7" x14ac:dyDescent="0.25">
      <c r="A46" t="str">
        <f t="shared" si="2"/>
        <v>Джокер1</v>
      </c>
      <c r="B46" t="s">
        <v>790</v>
      </c>
      <c r="C46" t="s">
        <v>791</v>
      </c>
      <c r="D46" t="s">
        <v>699</v>
      </c>
      <c r="E46" t="s">
        <v>711</v>
      </c>
      <c r="F46">
        <v>210</v>
      </c>
      <c r="G46">
        <f t="shared" si="3"/>
        <v>1</v>
      </c>
    </row>
    <row r="47" spans="1:7" x14ac:dyDescent="0.25">
      <c r="A47" t="str">
        <f t="shared" si="2"/>
        <v>Джокер2</v>
      </c>
      <c r="B47" t="s">
        <v>790</v>
      </c>
      <c r="C47" t="s">
        <v>792</v>
      </c>
      <c r="D47" t="s">
        <v>793</v>
      </c>
      <c r="E47" t="s">
        <v>711</v>
      </c>
      <c r="F47">
        <v>70</v>
      </c>
      <c r="G47">
        <f t="shared" si="3"/>
        <v>2</v>
      </c>
    </row>
    <row r="48" spans="1:7" x14ac:dyDescent="0.25">
      <c r="A48" t="str">
        <f t="shared" si="2"/>
        <v>Джокер3</v>
      </c>
      <c r="B48" t="s">
        <v>790</v>
      </c>
      <c r="C48" t="s">
        <v>794</v>
      </c>
      <c r="D48" t="s">
        <v>795</v>
      </c>
      <c r="E48" t="s">
        <v>711</v>
      </c>
      <c r="F48">
        <v>71</v>
      </c>
      <c r="G48">
        <f t="shared" si="3"/>
        <v>3</v>
      </c>
    </row>
    <row r="49" spans="1:7" x14ac:dyDescent="0.25">
      <c r="A49" t="str">
        <f t="shared" si="2"/>
        <v>Джокер4</v>
      </c>
      <c r="B49" t="s">
        <v>790</v>
      </c>
      <c r="C49" t="s">
        <v>796</v>
      </c>
      <c r="D49" t="s">
        <v>797</v>
      </c>
      <c r="E49" t="s">
        <v>785</v>
      </c>
      <c r="F49">
        <v>143</v>
      </c>
      <c r="G49">
        <f t="shared" si="3"/>
        <v>4</v>
      </c>
    </row>
    <row r="50" spans="1:7" x14ac:dyDescent="0.25">
      <c r="A50" t="str">
        <f t="shared" si="2"/>
        <v>Консультант Плюс1</v>
      </c>
      <c r="B50" t="s">
        <v>798</v>
      </c>
      <c r="C50" t="s">
        <v>799</v>
      </c>
      <c r="D50" t="s">
        <v>709</v>
      </c>
      <c r="E50" t="s">
        <v>700</v>
      </c>
      <c r="F50">
        <v>538</v>
      </c>
      <c r="G50">
        <f t="shared" si="3"/>
        <v>1</v>
      </c>
    </row>
    <row r="51" spans="1:7" x14ac:dyDescent="0.25">
      <c r="A51" t="str">
        <f t="shared" si="2"/>
        <v>Консультант Плюс2</v>
      </c>
      <c r="B51" t="s">
        <v>798</v>
      </c>
      <c r="C51" t="s">
        <v>800</v>
      </c>
      <c r="D51" t="s">
        <v>801</v>
      </c>
      <c r="E51" t="s">
        <v>700</v>
      </c>
      <c r="F51">
        <v>501</v>
      </c>
      <c r="G51">
        <f t="shared" si="3"/>
        <v>2</v>
      </c>
    </row>
    <row r="52" spans="1:7" x14ac:dyDescent="0.25">
      <c r="A52" t="str">
        <f t="shared" si="2"/>
        <v>Консультант Плюс3</v>
      </c>
      <c r="B52" t="s">
        <v>798</v>
      </c>
      <c r="C52" t="s">
        <v>802</v>
      </c>
      <c r="D52" t="s">
        <v>803</v>
      </c>
      <c r="E52" t="s">
        <v>700</v>
      </c>
      <c r="F52">
        <v>549</v>
      </c>
      <c r="G52">
        <f t="shared" si="3"/>
        <v>3</v>
      </c>
    </row>
    <row r="53" spans="1:7" x14ac:dyDescent="0.25">
      <c r="A53" t="str">
        <f t="shared" si="2"/>
        <v>Консультант Плюс4</v>
      </c>
      <c r="B53" t="s">
        <v>798</v>
      </c>
      <c r="C53" t="s">
        <v>804</v>
      </c>
      <c r="D53" t="s">
        <v>805</v>
      </c>
      <c r="E53" t="s">
        <v>700</v>
      </c>
      <c r="F53">
        <v>502</v>
      </c>
      <c r="G53">
        <f t="shared" si="3"/>
        <v>4</v>
      </c>
    </row>
    <row r="54" spans="1:7" x14ac:dyDescent="0.25">
      <c r="A54" t="str">
        <f t="shared" si="2"/>
        <v>Крабы1</v>
      </c>
      <c r="B54" t="s">
        <v>806</v>
      </c>
      <c r="C54" t="s">
        <v>807</v>
      </c>
      <c r="D54" t="s">
        <v>808</v>
      </c>
      <c r="E54" t="s">
        <v>700</v>
      </c>
      <c r="F54">
        <v>78</v>
      </c>
      <c r="G54">
        <f t="shared" si="3"/>
        <v>1</v>
      </c>
    </row>
    <row r="55" spans="1:7" x14ac:dyDescent="0.25">
      <c r="A55" t="str">
        <f t="shared" si="2"/>
        <v>Крабы2</v>
      </c>
      <c r="B55" t="s">
        <v>806</v>
      </c>
      <c r="C55" t="s">
        <v>809</v>
      </c>
      <c r="D55" t="s">
        <v>747</v>
      </c>
      <c r="E55" t="s">
        <v>700</v>
      </c>
      <c r="F55">
        <v>112</v>
      </c>
      <c r="G55">
        <f t="shared" si="3"/>
        <v>2</v>
      </c>
    </row>
    <row r="56" spans="1:7" x14ac:dyDescent="0.25">
      <c r="A56" t="str">
        <f t="shared" si="2"/>
        <v>Крабы3</v>
      </c>
      <c r="B56" t="s">
        <v>806</v>
      </c>
      <c r="C56" t="s">
        <v>810</v>
      </c>
      <c r="D56" t="s">
        <v>707</v>
      </c>
      <c r="E56" t="s">
        <v>700</v>
      </c>
      <c r="F56">
        <v>332</v>
      </c>
      <c r="G56">
        <f t="shared" si="3"/>
        <v>3</v>
      </c>
    </row>
    <row r="57" spans="1:7" x14ac:dyDescent="0.25">
      <c r="A57" t="str">
        <f t="shared" si="2"/>
        <v>Круг1</v>
      </c>
      <c r="B57" t="s">
        <v>811</v>
      </c>
      <c r="C57" t="s">
        <v>812</v>
      </c>
      <c r="D57" t="s">
        <v>756</v>
      </c>
      <c r="E57" t="s">
        <v>700</v>
      </c>
      <c r="F57">
        <v>369</v>
      </c>
      <c r="G57">
        <f t="shared" si="3"/>
        <v>1</v>
      </c>
    </row>
    <row r="58" spans="1:7" x14ac:dyDescent="0.25">
      <c r="A58" t="str">
        <f t="shared" si="2"/>
        <v>Круг2</v>
      </c>
      <c r="B58" t="s">
        <v>811</v>
      </c>
      <c r="C58" t="s">
        <v>813</v>
      </c>
      <c r="D58" t="s">
        <v>814</v>
      </c>
      <c r="E58" t="s">
        <v>700</v>
      </c>
      <c r="F58">
        <v>244</v>
      </c>
      <c r="G58">
        <f t="shared" si="3"/>
        <v>2</v>
      </c>
    </row>
    <row r="59" spans="1:7" x14ac:dyDescent="0.25">
      <c r="A59" t="str">
        <f t="shared" si="2"/>
        <v>Круг3</v>
      </c>
      <c r="B59" t="s">
        <v>811</v>
      </c>
      <c r="C59" t="s">
        <v>815</v>
      </c>
      <c r="D59" t="s">
        <v>773</v>
      </c>
      <c r="E59" t="s">
        <v>700</v>
      </c>
      <c r="F59">
        <v>686</v>
      </c>
      <c r="G59">
        <f t="shared" si="3"/>
        <v>3</v>
      </c>
    </row>
    <row r="60" spans="1:7" x14ac:dyDescent="0.25">
      <c r="A60" t="str">
        <f t="shared" si="2"/>
        <v>ЛИДер1</v>
      </c>
      <c r="B60" t="s">
        <v>816</v>
      </c>
      <c r="C60" t="s">
        <v>817</v>
      </c>
      <c r="D60" t="s">
        <v>805</v>
      </c>
      <c r="E60" t="s">
        <v>700</v>
      </c>
      <c r="F60">
        <v>8</v>
      </c>
      <c r="G60">
        <f t="shared" si="3"/>
        <v>1</v>
      </c>
    </row>
    <row r="61" spans="1:7" x14ac:dyDescent="0.25">
      <c r="A61" t="str">
        <f t="shared" si="2"/>
        <v>ЛИДер2</v>
      </c>
      <c r="B61" t="s">
        <v>816</v>
      </c>
      <c r="C61" t="s">
        <v>818</v>
      </c>
      <c r="D61" t="s">
        <v>805</v>
      </c>
      <c r="E61" t="s">
        <v>711</v>
      </c>
      <c r="F61">
        <v>308</v>
      </c>
      <c r="G61">
        <f t="shared" si="3"/>
        <v>2</v>
      </c>
    </row>
    <row r="62" spans="1:7" x14ac:dyDescent="0.25">
      <c r="A62" t="str">
        <f t="shared" si="2"/>
        <v>ЛИДер3</v>
      </c>
      <c r="B62" t="s">
        <v>816</v>
      </c>
      <c r="C62" t="s">
        <v>792</v>
      </c>
      <c r="D62" t="s">
        <v>803</v>
      </c>
      <c r="E62" t="s">
        <v>700</v>
      </c>
      <c r="F62">
        <v>368</v>
      </c>
      <c r="G62">
        <f t="shared" si="3"/>
        <v>3</v>
      </c>
    </row>
    <row r="63" spans="1:7" x14ac:dyDescent="0.25">
      <c r="A63" t="str">
        <f t="shared" si="2"/>
        <v>ЛИДер4</v>
      </c>
      <c r="B63" t="s">
        <v>816</v>
      </c>
      <c r="C63" t="s">
        <v>819</v>
      </c>
      <c r="D63" t="s">
        <v>773</v>
      </c>
      <c r="E63" t="s">
        <v>700</v>
      </c>
      <c r="F63">
        <v>149</v>
      </c>
      <c r="G63">
        <f t="shared" si="3"/>
        <v>4</v>
      </c>
    </row>
    <row r="64" spans="1:7" x14ac:dyDescent="0.25">
      <c r="A64" t="str">
        <f t="shared" si="2"/>
        <v>Монплезир1</v>
      </c>
      <c r="B64" t="s">
        <v>820</v>
      </c>
      <c r="C64" t="s">
        <v>821</v>
      </c>
      <c r="D64" t="s">
        <v>805</v>
      </c>
      <c r="E64" t="s">
        <v>700</v>
      </c>
      <c r="F64">
        <v>417</v>
      </c>
      <c r="G64">
        <f t="shared" si="3"/>
        <v>1</v>
      </c>
    </row>
    <row r="65" spans="1:7" x14ac:dyDescent="0.25">
      <c r="A65" t="str">
        <f t="shared" si="2"/>
        <v>Монплезир2</v>
      </c>
      <c r="B65" t="s">
        <v>820</v>
      </c>
      <c r="C65" t="s">
        <v>822</v>
      </c>
      <c r="D65" t="s">
        <v>823</v>
      </c>
      <c r="E65" t="s">
        <v>733</v>
      </c>
      <c r="F65">
        <v>93</v>
      </c>
      <c r="G65">
        <f t="shared" si="3"/>
        <v>2</v>
      </c>
    </row>
    <row r="66" spans="1:7" x14ac:dyDescent="0.25">
      <c r="A66" t="str">
        <f t="shared" ref="A66:A97" si="4">B66&amp;G66</f>
        <v>Монплезир3</v>
      </c>
      <c r="B66" t="s">
        <v>820</v>
      </c>
      <c r="C66" t="s">
        <v>824</v>
      </c>
      <c r="D66" t="s">
        <v>825</v>
      </c>
      <c r="E66" t="s">
        <v>733</v>
      </c>
      <c r="F66">
        <v>180</v>
      </c>
      <c r="G66">
        <f t="shared" ref="G66:G97" si="5">IF(B66=B65,G65+1,1)</f>
        <v>3</v>
      </c>
    </row>
    <row r="67" spans="1:7" x14ac:dyDescent="0.25">
      <c r="A67" t="str">
        <f t="shared" si="4"/>
        <v>Монплезир4</v>
      </c>
      <c r="B67" t="s">
        <v>820</v>
      </c>
      <c r="C67" t="s">
        <v>826</v>
      </c>
      <c r="D67" t="s">
        <v>805</v>
      </c>
      <c r="E67" t="s">
        <v>700</v>
      </c>
      <c r="F67">
        <v>407</v>
      </c>
      <c r="G67">
        <f t="shared" si="5"/>
        <v>4</v>
      </c>
    </row>
    <row r="68" spans="1:7" x14ac:dyDescent="0.25">
      <c r="A68" t="str">
        <f t="shared" si="4"/>
        <v>Ниагара1</v>
      </c>
      <c r="B68" t="s">
        <v>827</v>
      </c>
      <c r="C68" t="s">
        <v>828</v>
      </c>
      <c r="D68" t="s">
        <v>715</v>
      </c>
      <c r="E68" t="s">
        <v>700</v>
      </c>
      <c r="F68">
        <v>31</v>
      </c>
      <c r="G68">
        <f t="shared" si="5"/>
        <v>1</v>
      </c>
    </row>
    <row r="69" spans="1:7" x14ac:dyDescent="0.25">
      <c r="A69" t="str">
        <f t="shared" si="4"/>
        <v>Ниагара2</v>
      </c>
      <c r="B69" t="s">
        <v>827</v>
      </c>
      <c r="C69" t="s">
        <v>829</v>
      </c>
      <c r="D69" t="s">
        <v>765</v>
      </c>
      <c r="E69" t="s">
        <v>700</v>
      </c>
      <c r="F69">
        <v>642</v>
      </c>
      <c r="G69">
        <f t="shared" si="5"/>
        <v>2</v>
      </c>
    </row>
    <row r="70" spans="1:7" x14ac:dyDescent="0.25">
      <c r="A70" t="str">
        <f t="shared" si="4"/>
        <v>Ниагара3</v>
      </c>
      <c r="B70" t="s">
        <v>827</v>
      </c>
      <c r="C70" t="s">
        <v>829</v>
      </c>
      <c r="D70" t="s">
        <v>744</v>
      </c>
      <c r="E70" t="s">
        <v>700</v>
      </c>
      <c r="F70">
        <v>643</v>
      </c>
      <c r="G70">
        <f t="shared" si="5"/>
        <v>3</v>
      </c>
    </row>
    <row r="71" spans="1:7" x14ac:dyDescent="0.25">
      <c r="A71" t="str">
        <f t="shared" si="4"/>
        <v>Ниагара4</v>
      </c>
      <c r="B71" t="s">
        <v>827</v>
      </c>
      <c r="C71" t="s">
        <v>830</v>
      </c>
      <c r="D71" t="s">
        <v>831</v>
      </c>
      <c r="E71" t="s">
        <v>700</v>
      </c>
      <c r="F71">
        <v>156</v>
      </c>
      <c r="G71">
        <f t="shared" si="5"/>
        <v>4</v>
      </c>
    </row>
    <row r="72" spans="1:7" x14ac:dyDescent="0.25">
      <c r="A72" t="str">
        <f t="shared" si="4"/>
        <v>Ну погоди1</v>
      </c>
      <c r="B72" t="s">
        <v>832</v>
      </c>
      <c r="C72" t="s">
        <v>833</v>
      </c>
      <c r="D72" t="s">
        <v>834</v>
      </c>
      <c r="E72" t="s">
        <v>700</v>
      </c>
      <c r="F72">
        <v>595</v>
      </c>
      <c r="G72">
        <f t="shared" si="5"/>
        <v>1</v>
      </c>
    </row>
    <row r="73" spans="1:7" x14ac:dyDescent="0.25">
      <c r="A73" t="str">
        <f t="shared" si="4"/>
        <v>Ну погоди2</v>
      </c>
      <c r="B73" t="s">
        <v>832</v>
      </c>
      <c r="C73" t="s">
        <v>835</v>
      </c>
      <c r="D73" t="s">
        <v>744</v>
      </c>
      <c r="E73" t="s">
        <v>700</v>
      </c>
      <c r="F73">
        <v>534</v>
      </c>
      <c r="G73">
        <f t="shared" si="5"/>
        <v>2</v>
      </c>
    </row>
    <row r="74" spans="1:7" x14ac:dyDescent="0.25">
      <c r="A74" t="str">
        <f t="shared" si="4"/>
        <v>Ну погоди3</v>
      </c>
      <c r="B74" t="s">
        <v>832</v>
      </c>
      <c r="C74" t="s">
        <v>836</v>
      </c>
      <c r="D74" t="s">
        <v>747</v>
      </c>
      <c r="E74" t="s">
        <v>700</v>
      </c>
      <c r="F74">
        <v>533</v>
      </c>
      <c r="G74">
        <f t="shared" si="5"/>
        <v>3</v>
      </c>
    </row>
    <row r="75" spans="1:7" x14ac:dyDescent="0.25">
      <c r="A75" t="str">
        <f t="shared" si="4"/>
        <v>Петергоф1</v>
      </c>
      <c r="B75" t="s">
        <v>837</v>
      </c>
      <c r="C75" t="s">
        <v>838</v>
      </c>
      <c r="D75" t="s">
        <v>751</v>
      </c>
      <c r="E75" t="s">
        <v>785</v>
      </c>
      <c r="F75">
        <v>145</v>
      </c>
      <c r="G75">
        <f t="shared" si="5"/>
        <v>1</v>
      </c>
    </row>
    <row r="76" spans="1:7" x14ac:dyDescent="0.25">
      <c r="A76" t="str">
        <f t="shared" si="4"/>
        <v>Петергоф2</v>
      </c>
      <c r="B76" t="s">
        <v>837</v>
      </c>
      <c r="C76" t="s">
        <v>839</v>
      </c>
      <c r="D76" t="s">
        <v>840</v>
      </c>
      <c r="E76" t="s">
        <v>733</v>
      </c>
      <c r="F76">
        <v>61</v>
      </c>
      <c r="G76">
        <f t="shared" si="5"/>
        <v>2</v>
      </c>
    </row>
    <row r="77" spans="1:7" x14ac:dyDescent="0.25">
      <c r="A77" t="str">
        <f t="shared" si="4"/>
        <v>Петергоф3</v>
      </c>
      <c r="B77" t="s">
        <v>837</v>
      </c>
      <c r="C77" t="s">
        <v>841</v>
      </c>
      <c r="D77" t="s">
        <v>751</v>
      </c>
      <c r="E77" t="s">
        <v>733</v>
      </c>
      <c r="F77">
        <v>503</v>
      </c>
      <c r="G77">
        <f t="shared" si="5"/>
        <v>3</v>
      </c>
    </row>
    <row r="78" spans="1:7" x14ac:dyDescent="0.25">
      <c r="A78" t="str">
        <f t="shared" si="4"/>
        <v>Петергоф4</v>
      </c>
      <c r="B78" t="s">
        <v>837</v>
      </c>
      <c r="C78" t="s">
        <v>842</v>
      </c>
      <c r="D78" t="s">
        <v>718</v>
      </c>
      <c r="E78" t="s">
        <v>733</v>
      </c>
      <c r="F78">
        <v>150</v>
      </c>
      <c r="G78">
        <f t="shared" si="5"/>
        <v>4</v>
      </c>
    </row>
    <row r="79" spans="1:7" x14ac:dyDescent="0.25">
      <c r="A79" t="str">
        <f t="shared" si="4"/>
        <v>Петроградъ1</v>
      </c>
      <c r="B79" t="s">
        <v>843</v>
      </c>
      <c r="C79" t="s">
        <v>844</v>
      </c>
      <c r="D79" t="s">
        <v>767</v>
      </c>
      <c r="E79" t="s">
        <v>733</v>
      </c>
      <c r="F79">
        <v>555</v>
      </c>
      <c r="G79">
        <f t="shared" si="5"/>
        <v>1</v>
      </c>
    </row>
    <row r="80" spans="1:7" x14ac:dyDescent="0.25">
      <c r="A80" t="str">
        <f t="shared" si="4"/>
        <v>Петроградъ2</v>
      </c>
      <c r="B80" t="s">
        <v>843</v>
      </c>
      <c r="C80" t="s">
        <v>845</v>
      </c>
      <c r="D80" t="s">
        <v>846</v>
      </c>
      <c r="E80" t="s">
        <v>733</v>
      </c>
      <c r="F80">
        <v>277</v>
      </c>
      <c r="G80">
        <f t="shared" si="5"/>
        <v>2</v>
      </c>
    </row>
    <row r="81" spans="1:7" x14ac:dyDescent="0.25">
      <c r="A81" t="str">
        <f t="shared" si="4"/>
        <v>Петроградъ3</v>
      </c>
      <c r="B81" t="s">
        <v>843</v>
      </c>
      <c r="C81" t="s">
        <v>842</v>
      </c>
      <c r="D81" t="s">
        <v>765</v>
      </c>
      <c r="E81" t="s">
        <v>733</v>
      </c>
      <c r="F81">
        <v>151</v>
      </c>
      <c r="G81">
        <f t="shared" si="5"/>
        <v>3</v>
      </c>
    </row>
    <row r="82" spans="1:7" x14ac:dyDescent="0.25">
      <c r="A82" s="5" t="str">
        <f t="shared" si="4"/>
        <v>Петроградъ4</v>
      </c>
      <c r="B82" t="s">
        <v>843</v>
      </c>
      <c r="C82" t="s">
        <v>847</v>
      </c>
      <c r="D82" t="s">
        <v>762</v>
      </c>
      <c r="E82" t="s">
        <v>733</v>
      </c>
      <c r="F82">
        <v>565</v>
      </c>
      <c r="G82" s="5">
        <f t="shared" si="5"/>
        <v>4</v>
      </c>
    </row>
    <row r="83" spans="1:7" x14ac:dyDescent="0.25">
      <c r="A83" s="5" t="str">
        <f t="shared" si="4"/>
        <v>Рекорд1</v>
      </c>
      <c r="B83" t="s">
        <v>848</v>
      </c>
      <c r="C83" t="s">
        <v>849</v>
      </c>
      <c r="D83" t="s">
        <v>834</v>
      </c>
      <c r="E83" t="s">
        <v>700</v>
      </c>
      <c r="F83">
        <v>556</v>
      </c>
      <c r="G83" s="5">
        <f t="shared" si="5"/>
        <v>1</v>
      </c>
    </row>
    <row r="84" spans="1:7" x14ac:dyDescent="0.25">
      <c r="A84" s="5" t="str">
        <f t="shared" si="4"/>
        <v>Рекорд2</v>
      </c>
      <c r="B84" t="s">
        <v>848</v>
      </c>
      <c r="C84" t="s">
        <v>850</v>
      </c>
      <c r="D84" t="s">
        <v>773</v>
      </c>
      <c r="E84" t="s">
        <v>716</v>
      </c>
      <c r="F84">
        <v>50</v>
      </c>
      <c r="G84" s="5">
        <f t="shared" si="5"/>
        <v>2</v>
      </c>
    </row>
    <row r="85" spans="1:7" x14ac:dyDescent="0.25">
      <c r="A85" s="5" t="str">
        <f t="shared" si="4"/>
        <v>Рекорд3</v>
      </c>
      <c r="B85" t="s">
        <v>848</v>
      </c>
      <c r="C85" t="s">
        <v>851</v>
      </c>
      <c r="D85" t="s">
        <v>702</v>
      </c>
      <c r="E85" t="s">
        <v>700</v>
      </c>
      <c r="F85">
        <v>646</v>
      </c>
      <c r="G85" s="5">
        <f t="shared" si="5"/>
        <v>3</v>
      </c>
    </row>
    <row r="86" spans="1:7" x14ac:dyDescent="0.25">
      <c r="A86" s="5" t="str">
        <f t="shared" si="4"/>
        <v>Рекорд4</v>
      </c>
      <c r="B86" t="s">
        <v>848</v>
      </c>
      <c r="C86" t="s">
        <v>852</v>
      </c>
      <c r="D86" t="s">
        <v>853</v>
      </c>
      <c r="E86" t="s">
        <v>700</v>
      </c>
      <c r="F86">
        <v>458</v>
      </c>
      <c r="G86" s="5">
        <f t="shared" si="5"/>
        <v>4</v>
      </c>
    </row>
    <row r="87" spans="1:7" x14ac:dyDescent="0.25">
      <c r="A87" s="5" t="str">
        <f t="shared" si="4"/>
        <v>Синьоры1</v>
      </c>
      <c r="B87" t="s">
        <v>854</v>
      </c>
      <c r="C87" t="s">
        <v>855</v>
      </c>
      <c r="D87" t="s">
        <v>702</v>
      </c>
      <c r="E87" t="s">
        <v>700</v>
      </c>
      <c r="F87">
        <v>41</v>
      </c>
      <c r="G87" s="5">
        <f t="shared" si="5"/>
        <v>1</v>
      </c>
    </row>
    <row r="88" spans="1:7" x14ac:dyDescent="0.25">
      <c r="A88" s="5" t="str">
        <f t="shared" si="4"/>
        <v>Синьоры2</v>
      </c>
      <c r="B88" t="s">
        <v>854</v>
      </c>
      <c r="C88" t="s">
        <v>856</v>
      </c>
      <c r="D88" t="s">
        <v>707</v>
      </c>
      <c r="E88" t="s">
        <v>700</v>
      </c>
      <c r="F88">
        <v>366</v>
      </c>
      <c r="G88" s="5">
        <f t="shared" si="5"/>
        <v>2</v>
      </c>
    </row>
    <row r="89" spans="1:7" x14ac:dyDescent="0.25">
      <c r="A89" s="5" t="str">
        <f t="shared" si="4"/>
        <v>Синьоры3</v>
      </c>
      <c r="B89" t="s">
        <v>854</v>
      </c>
      <c r="C89" t="s">
        <v>857</v>
      </c>
      <c r="D89" t="s">
        <v>723</v>
      </c>
      <c r="E89" t="s">
        <v>700</v>
      </c>
      <c r="F89">
        <v>147</v>
      </c>
      <c r="G89" s="5">
        <f t="shared" si="5"/>
        <v>3</v>
      </c>
    </row>
    <row r="90" spans="1:7" x14ac:dyDescent="0.25">
      <c r="A90" s="5" t="str">
        <f t="shared" si="4"/>
        <v>Тренд1</v>
      </c>
      <c r="B90" t="s">
        <v>858</v>
      </c>
      <c r="C90" t="s">
        <v>859</v>
      </c>
      <c r="D90" t="s">
        <v>702</v>
      </c>
      <c r="E90" t="s">
        <v>716</v>
      </c>
      <c r="F90">
        <v>443</v>
      </c>
      <c r="G90" s="5">
        <f t="shared" si="5"/>
        <v>1</v>
      </c>
    </row>
    <row r="91" spans="1:7" x14ac:dyDescent="0.25">
      <c r="A91" s="5" t="str">
        <f t="shared" si="4"/>
        <v>Тренд2</v>
      </c>
      <c r="B91" t="s">
        <v>858</v>
      </c>
      <c r="C91" t="s">
        <v>860</v>
      </c>
      <c r="D91" t="s">
        <v>834</v>
      </c>
      <c r="E91" t="s">
        <v>711</v>
      </c>
      <c r="F91">
        <v>116</v>
      </c>
      <c r="G91" s="5">
        <f t="shared" si="5"/>
        <v>2</v>
      </c>
    </row>
    <row r="92" spans="1:7" x14ac:dyDescent="0.25">
      <c r="A92" s="5" t="str">
        <f t="shared" si="4"/>
        <v>Тренд3</v>
      </c>
      <c r="B92" t="s">
        <v>858</v>
      </c>
      <c r="C92" t="s">
        <v>861</v>
      </c>
      <c r="D92" t="s">
        <v>862</v>
      </c>
      <c r="E92" t="s">
        <v>711</v>
      </c>
      <c r="F92">
        <v>117</v>
      </c>
      <c r="G92" s="5">
        <f t="shared" si="5"/>
        <v>3</v>
      </c>
    </row>
    <row r="93" spans="1:7" x14ac:dyDescent="0.25">
      <c r="A93" s="5" t="str">
        <f t="shared" si="4"/>
        <v>Тренд4</v>
      </c>
      <c r="B93" t="s">
        <v>858</v>
      </c>
      <c r="C93" t="s">
        <v>863</v>
      </c>
      <c r="D93" t="s">
        <v>846</v>
      </c>
      <c r="E93" t="s">
        <v>716</v>
      </c>
      <c r="F93">
        <v>552</v>
      </c>
      <c r="G93" s="5">
        <f t="shared" si="5"/>
        <v>4</v>
      </c>
    </row>
    <row r="94" spans="1:7" x14ac:dyDescent="0.25">
      <c r="A94" s="5" t="str">
        <f t="shared" si="4"/>
        <v>Три толстяка и Ко1</v>
      </c>
      <c r="B94" t="s">
        <v>864</v>
      </c>
      <c r="C94" t="s">
        <v>865</v>
      </c>
      <c r="D94" t="s">
        <v>699</v>
      </c>
      <c r="E94" t="s">
        <v>785</v>
      </c>
      <c r="F94">
        <v>34</v>
      </c>
      <c r="G94" s="5">
        <f t="shared" si="5"/>
        <v>1</v>
      </c>
    </row>
    <row r="95" spans="1:7" x14ac:dyDescent="0.25">
      <c r="A95" s="5" t="str">
        <f t="shared" si="4"/>
        <v>Три толстяка и Ко2</v>
      </c>
      <c r="B95" t="s">
        <v>864</v>
      </c>
      <c r="C95" t="s">
        <v>866</v>
      </c>
      <c r="D95" t="s">
        <v>709</v>
      </c>
      <c r="E95" t="s">
        <v>785</v>
      </c>
      <c r="F95">
        <v>45</v>
      </c>
      <c r="G95" s="5">
        <f t="shared" si="5"/>
        <v>2</v>
      </c>
    </row>
    <row r="96" spans="1:7" x14ac:dyDescent="0.25">
      <c r="A96" s="5" t="str">
        <f t="shared" si="4"/>
        <v>Три толстяка и Ко3</v>
      </c>
      <c r="B96" t="s">
        <v>864</v>
      </c>
      <c r="C96" t="s">
        <v>867</v>
      </c>
      <c r="D96" t="s">
        <v>756</v>
      </c>
      <c r="E96" t="s">
        <v>785</v>
      </c>
      <c r="F96">
        <v>76</v>
      </c>
      <c r="G96" s="5">
        <f t="shared" si="5"/>
        <v>3</v>
      </c>
    </row>
    <row r="97" spans="1:7" x14ac:dyDescent="0.25">
      <c r="A97" s="5" t="str">
        <f t="shared" si="4"/>
        <v>Три толстяка и Ко4</v>
      </c>
      <c r="B97" t="s">
        <v>864</v>
      </c>
      <c r="C97" t="s">
        <v>796</v>
      </c>
      <c r="D97" t="s">
        <v>773</v>
      </c>
      <c r="E97" t="s">
        <v>785</v>
      </c>
      <c r="F97">
        <v>142</v>
      </c>
      <c r="G97" s="5">
        <f t="shared" si="5"/>
        <v>4</v>
      </c>
    </row>
    <row r="98" spans="1:7" x14ac:dyDescent="0.25">
      <c r="A98" s="5" t="str">
        <f t="shared" ref="A98:A117" si="6">B98&amp;G98</f>
        <v>Ударники1</v>
      </c>
      <c r="B98" t="s">
        <v>868</v>
      </c>
      <c r="C98" t="s">
        <v>812</v>
      </c>
      <c r="D98" t="s">
        <v>756</v>
      </c>
      <c r="E98" t="s">
        <v>700</v>
      </c>
      <c r="F98">
        <v>369</v>
      </c>
      <c r="G98" s="5">
        <f t="shared" ref="G98:G117" si="7">IF(B98=B97,G97+1,1)</f>
        <v>1</v>
      </c>
    </row>
    <row r="99" spans="1:7" x14ac:dyDescent="0.25">
      <c r="A99" s="5" t="str">
        <f t="shared" si="6"/>
        <v>Ударники2</v>
      </c>
      <c r="B99" t="s">
        <v>868</v>
      </c>
      <c r="C99" t="s">
        <v>813</v>
      </c>
      <c r="D99" t="s">
        <v>814</v>
      </c>
      <c r="E99" t="s">
        <v>700</v>
      </c>
      <c r="F99">
        <v>244</v>
      </c>
      <c r="G99" s="5">
        <f t="shared" si="7"/>
        <v>2</v>
      </c>
    </row>
    <row r="100" spans="1:7" x14ac:dyDescent="0.25">
      <c r="A100" s="5" t="str">
        <f t="shared" si="6"/>
        <v>Унисон1</v>
      </c>
      <c r="B100" t="s">
        <v>869</v>
      </c>
      <c r="C100" t="s">
        <v>817</v>
      </c>
      <c r="D100" t="s">
        <v>805</v>
      </c>
      <c r="E100" t="s">
        <v>700</v>
      </c>
      <c r="F100">
        <v>8</v>
      </c>
      <c r="G100" s="5">
        <f t="shared" si="7"/>
        <v>1</v>
      </c>
    </row>
    <row r="101" spans="1:7" x14ac:dyDescent="0.25">
      <c r="A101" s="5" t="str">
        <f t="shared" si="6"/>
        <v>Унисон2</v>
      </c>
      <c r="B101" t="s">
        <v>869</v>
      </c>
      <c r="C101" t="s">
        <v>819</v>
      </c>
      <c r="D101" t="s">
        <v>773</v>
      </c>
      <c r="E101" t="s">
        <v>700</v>
      </c>
      <c r="F101">
        <v>149</v>
      </c>
      <c r="G101" s="5">
        <f t="shared" si="7"/>
        <v>2</v>
      </c>
    </row>
    <row r="102" spans="1:7" x14ac:dyDescent="0.25">
      <c r="A102" s="5" t="str">
        <f t="shared" si="6"/>
        <v>Чатлане1</v>
      </c>
      <c r="B102" t="s">
        <v>870</v>
      </c>
      <c r="C102" t="s">
        <v>871</v>
      </c>
      <c r="D102" t="s">
        <v>702</v>
      </c>
      <c r="E102" t="s">
        <v>700</v>
      </c>
      <c r="F102">
        <v>360</v>
      </c>
      <c r="G102" s="5">
        <f t="shared" si="7"/>
        <v>1</v>
      </c>
    </row>
    <row r="103" spans="1:7" x14ac:dyDescent="0.25">
      <c r="A103" s="5" t="str">
        <f t="shared" si="6"/>
        <v>Чатлане2</v>
      </c>
      <c r="B103" t="s">
        <v>870</v>
      </c>
      <c r="C103" t="s">
        <v>844</v>
      </c>
      <c r="D103" t="s">
        <v>872</v>
      </c>
      <c r="E103" t="s">
        <v>700</v>
      </c>
      <c r="F103">
        <v>597</v>
      </c>
      <c r="G103" s="5">
        <f t="shared" si="7"/>
        <v>2</v>
      </c>
    </row>
    <row r="104" spans="1:7" x14ac:dyDescent="0.25">
      <c r="A104" s="5" t="str">
        <f t="shared" si="6"/>
        <v>Чатлане3</v>
      </c>
      <c r="B104" t="s">
        <v>870</v>
      </c>
      <c r="C104" t="s">
        <v>873</v>
      </c>
      <c r="D104" t="s">
        <v>874</v>
      </c>
      <c r="E104" t="s">
        <v>700</v>
      </c>
      <c r="F104">
        <v>598</v>
      </c>
      <c r="G104" s="5">
        <f t="shared" si="7"/>
        <v>3</v>
      </c>
    </row>
    <row r="105" spans="1:7" x14ac:dyDescent="0.25">
      <c r="A105" s="5" t="str">
        <f t="shared" si="6"/>
        <v>Чатлане4</v>
      </c>
      <c r="B105" t="s">
        <v>870</v>
      </c>
      <c r="C105" t="s">
        <v>875</v>
      </c>
      <c r="D105" t="s">
        <v>723</v>
      </c>
      <c r="E105" t="s">
        <v>700</v>
      </c>
      <c r="F105">
        <v>647</v>
      </c>
      <c r="G105" s="5">
        <f t="shared" si="7"/>
        <v>4</v>
      </c>
    </row>
    <row r="106" spans="1:7" x14ac:dyDescent="0.25">
      <c r="A106" s="5" t="str">
        <f t="shared" si="6"/>
        <v>Шторм1</v>
      </c>
      <c r="B106" t="s">
        <v>876</v>
      </c>
      <c r="C106" t="s">
        <v>877</v>
      </c>
      <c r="D106" t="s">
        <v>699</v>
      </c>
      <c r="E106" t="s">
        <v>711</v>
      </c>
      <c r="F106">
        <v>181</v>
      </c>
      <c r="G106" s="5">
        <f t="shared" si="7"/>
        <v>1</v>
      </c>
    </row>
    <row r="107" spans="1:7" x14ac:dyDescent="0.25">
      <c r="A107" s="5" t="str">
        <f t="shared" si="6"/>
        <v>Шторм2</v>
      </c>
      <c r="B107" t="s">
        <v>876</v>
      </c>
      <c r="C107" t="s">
        <v>878</v>
      </c>
      <c r="D107" t="s">
        <v>699</v>
      </c>
      <c r="E107" t="s">
        <v>711</v>
      </c>
      <c r="F107">
        <v>5</v>
      </c>
      <c r="G107" s="5">
        <f t="shared" si="7"/>
        <v>2</v>
      </c>
    </row>
    <row r="108" spans="1:7" x14ac:dyDescent="0.25">
      <c r="A108" s="5" t="str">
        <f t="shared" si="6"/>
        <v>Шторм3</v>
      </c>
      <c r="B108" t="s">
        <v>876</v>
      </c>
      <c r="C108" t="s">
        <v>879</v>
      </c>
      <c r="D108" t="s">
        <v>880</v>
      </c>
      <c r="E108" t="s">
        <v>711</v>
      </c>
      <c r="F108">
        <v>687</v>
      </c>
      <c r="G108" s="5">
        <f t="shared" si="7"/>
        <v>3</v>
      </c>
    </row>
    <row r="109" spans="1:7" x14ac:dyDescent="0.25">
      <c r="A109" s="5" t="str">
        <f t="shared" si="6"/>
        <v>Шторм4</v>
      </c>
      <c r="B109" t="s">
        <v>876</v>
      </c>
      <c r="C109" t="s">
        <v>881</v>
      </c>
      <c r="D109" t="s">
        <v>765</v>
      </c>
      <c r="E109" t="s">
        <v>711</v>
      </c>
      <c r="F109">
        <v>343</v>
      </c>
      <c r="G109" s="5">
        <f t="shared" si="7"/>
        <v>4</v>
      </c>
    </row>
    <row r="110" spans="1:7" x14ac:dyDescent="0.25">
      <c r="A110" s="5" t="str">
        <f t="shared" si="6"/>
        <v>Экип Каскет1</v>
      </c>
      <c r="B110" t="s">
        <v>882</v>
      </c>
      <c r="C110" t="s">
        <v>883</v>
      </c>
      <c r="D110" t="s">
        <v>702</v>
      </c>
      <c r="E110" t="s">
        <v>733</v>
      </c>
      <c r="F110">
        <v>655</v>
      </c>
      <c r="G110" s="5">
        <f t="shared" si="7"/>
        <v>1</v>
      </c>
    </row>
    <row r="111" spans="1:7" x14ac:dyDescent="0.25">
      <c r="A111" s="5" t="str">
        <f t="shared" si="6"/>
        <v>Экип Каскет2</v>
      </c>
      <c r="B111" t="s">
        <v>882</v>
      </c>
      <c r="C111" t="s">
        <v>884</v>
      </c>
      <c r="D111" t="s">
        <v>756</v>
      </c>
      <c r="E111" t="s">
        <v>700</v>
      </c>
      <c r="F111">
        <v>57</v>
      </c>
      <c r="G111" s="5">
        <f t="shared" si="7"/>
        <v>2</v>
      </c>
    </row>
    <row r="112" spans="1:7" x14ac:dyDescent="0.25">
      <c r="A112" s="5" t="str">
        <f t="shared" si="6"/>
        <v>Экип Каскет3</v>
      </c>
      <c r="B112" t="s">
        <v>882</v>
      </c>
      <c r="C112" t="s">
        <v>885</v>
      </c>
      <c r="D112" t="s">
        <v>699</v>
      </c>
      <c r="E112" t="s">
        <v>758</v>
      </c>
      <c r="F112">
        <v>239</v>
      </c>
      <c r="G112" s="5">
        <f t="shared" si="7"/>
        <v>3</v>
      </c>
    </row>
    <row r="113" spans="1:7" x14ac:dyDescent="0.25">
      <c r="A113" s="5" t="str">
        <f t="shared" si="6"/>
        <v>Экип Каскет4</v>
      </c>
      <c r="B113" t="s">
        <v>882</v>
      </c>
      <c r="C113" t="s">
        <v>886</v>
      </c>
      <c r="D113" t="s">
        <v>887</v>
      </c>
      <c r="E113" t="s">
        <v>733</v>
      </c>
      <c r="F113">
        <v>65</v>
      </c>
      <c r="G113" s="5">
        <f t="shared" si="7"/>
        <v>4</v>
      </c>
    </row>
    <row r="114" spans="1:7" x14ac:dyDescent="0.25">
      <c r="A114" s="5" t="str">
        <f t="shared" si="6"/>
        <v>Эффект1</v>
      </c>
      <c r="B114" t="s">
        <v>888</v>
      </c>
      <c r="C114" t="s">
        <v>889</v>
      </c>
      <c r="D114" t="s">
        <v>890</v>
      </c>
      <c r="E114" t="s">
        <v>700</v>
      </c>
      <c r="F114">
        <v>528</v>
      </c>
      <c r="G114" s="5">
        <f t="shared" si="7"/>
        <v>1</v>
      </c>
    </row>
    <row r="115" spans="1:7" x14ac:dyDescent="0.25">
      <c r="A115" s="5" t="str">
        <f t="shared" si="6"/>
        <v>Эффект2</v>
      </c>
      <c r="B115" t="s">
        <v>888</v>
      </c>
      <c r="C115" t="s">
        <v>891</v>
      </c>
      <c r="D115" t="s">
        <v>840</v>
      </c>
      <c r="E115" t="s">
        <v>700</v>
      </c>
      <c r="F115">
        <v>624</v>
      </c>
      <c r="G115" s="5">
        <f t="shared" si="7"/>
        <v>2</v>
      </c>
    </row>
    <row r="116" spans="1:7" x14ac:dyDescent="0.25">
      <c r="A116" s="5" t="str">
        <f t="shared" si="6"/>
        <v>Эффект3</v>
      </c>
      <c r="B116" t="s">
        <v>888</v>
      </c>
      <c r="C116" t="s">
        <v>892</v>
      </c>
      <c r="D116" t="s">
        <v>756</v>
      </c>
      <c r="E116" t="s">
        <v>700</v>
      </c>
      <c r="F116">
        <v>134</v>
      </c>
      <c r="G116" s="5">
        <f t="shared" si="7"/>
        <v>3</v>
      </c>
    </row>
    <row r="117" spans="1:7" x14ac:dyDescent="0.25">
      <c r="A117" s="5" t="str">
        <f t="shared" si="6"/>
        <v>Эффект4</v>
      </c>
      <c r="B117" t="s">
        <v>888</v>
      </c>
      <c r="C117" t="s">
        <v>893</v>
      </c>
      <c r="D117" t="s">
        <v>808</v>
      </c>
      <c r="E117" t="s">
        <v>700</v>
      </c>
      <c r="F117">
        <v>216</v>
      </c>
      <c r="G117" s="5">
        <f t="shared" si="7"/>
        <v>4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31"/>
  <sheetViews>
    <sheetView topLeftCell="A10" workbookViewId="0">
      <selection activeCell="C10" sqref="C10:F10"/>
    </sheetView>
  </sheetViews>
  <sheetFormatPr defaultRowHeight="15" x14ac:dyDescent="0.25"/>
  <cols>
    <col min="1" max="1" width="17.85546875" bestFit="1" customWidth="1"/>
    <col min="2" max="2" width="10.7109375" customWidth="1"/>
    <col min="3" max="3" width="20" bestFit="1" customWidth="1"/>
    <col min="4" max="4" width="21.140625" bestFit="1" customWidth="1"/>
    <col min="5" max="5" width="23.140625" bestFit="1" customWidth="1"/>
    <col min="6" max="6" width="20.5703125" bestFit="1" customWidth="1"/>
    <col min="7" max="7" width="21" bestFit="1" customWidth="1"/>
  </cols>
  <sheetData>
    <row r="1" spans="1:6" x14ac:dyDescent="0.25">
      <c r="A1" t="s">
        <v>3</v>
      </c>
      <c r="B1" t="s">
        <v>894</v>
      </c>
      <c r="C1" t="s">
        <v>13</v>
      </c>
      <c r="D1" t="s">
        <v>14</v>
      </c>
      <c r="E1" t="s">
        <v>15</v>
      </c>
      <c r="F1" t="s">
        <v>16</v>
      </c>
    </row>
    <row r="2" spans="1:6" x14ac:dyDescent="0.25">
      <c r="A2" t="s">
        <v>697</v>
      </c>
      <c r="B2" t="s">
        <v>895</v>
      </c>
      <c r="C2" t="str">
        <f>IFERROR(VLOOKUP($A2&amp;COLUMN()-2,'Триплеты игроки'!$A:$G,3,0)&amp;" "&amp;VLOOKUP($A2&amp;COLUMN()-2,'Триплеты игроки'!$A:$G,4,0),"")</f>
        <v>Нехаев Сергей</v>
      </c>
      <c r="D2" t="str">
        <f>IFERROR(VLOOKUP($A2&amp;COLUMN()-2,'Триплеты игроки'!$A:$G,3,0)&amp;" "&amp;VLOOKUP($A2&amp;COLUMN()-2,'Триплеты игроки'!$A:$G,4,0),"")</f>
        <v>Пасечник Андрей</v>
      </c>
      <c r="E2" t="str">
        <f>IFERROR(VLOOKUP($A2&amp;COLUMN()-2,'Триплеты игроки'!$A:$G,3,0)&amp;" "&amp;VLOOKUP($A2&amp;COLUMN()-2,'Триплеты игроки'!$A:$G,4,0),"")</f>
        <v>Янклович Иван</v>
      </c>
      <c r="F2" t="str">
        <f>IFERROR(VLOOKUP($A2&amp;COLUMN()-2,'Триплеты игроки'!$A:$G,3,0)&amp;" "&amp;VLOOKUP($A2&amp;COLUMN()-2,'Триплеты игроки'!$A:$G,4,0),"")</f>
        <v/>
      </c>
    </row>
    <row r="3" spans="1:6" x14ac:dyDescent="0.25">
      <c r="A3" t="s">
        <v>705</v>
      </c>
      <c r="B3" t="s">
        <v>895</v>
      </c>
      <c r="C3" t="str">
        <f>IFERROR(VLOOKUP($A3&amp;COLUMN()-2,'Триплеты игроки'!$A:$G,3,0)&amp;" "&amp;VLOOKUP($A3&amp;COLUMN()-2,'Триплеты игроки'!$A:$G,4,0),"")</f>
        <v>Борисов Александр</v>
      </c>
      <c r="D3" t="str">
        <f>IFERROR(VLOOKUP($A3&amp;COLUMN()-2,'Триплеты игроки'!$A:$G,3,0)&amp;" "&amp;VLOOKUP($A3&amp;COLUMN()-2,'Триплеты игроки'!$A:$G,4,0),"")</f>
        <v>Гулинин Евгений</v>
      </c>
      <c r="E3" t="str">
        <f>IFERROR(VLOOKUP($A3&amp;COLUMN()-2,'Триплеты игроки'!$A:$G,3,0)&amp;" "&amp;VLOOKUP($A3&amp;COLUMN()-2,'Триплеты игроки'!$A:$G,4,0),"")</f>
        <v>Догадин Евгений</v>
      </c>
      <c r="F3" t="str">
        <f>IFERROR(VLOOKUP($A3&amp;COLUMN()-2,'Триплеты игроки'!$A:$G,3,0)&amp;" "&amp;VLOOKUP($A3&amp;COLUMN()-2,'Триплеты игроки'!$A:$G,4,0),"")</f>
        <v>Колесников Андрей</v>
      </c>
    </row>
    <row r="4" spans="1:6" x14ac:dyDescent="0.25">
      <c r="A4" t="s">
        <v>713</v>
      </c>
      <c r="B4" t="s">
        <v>895</v>
      </c>
      <c r="C4" t="str">
        <f>IFERROR(VLOOKUP($A4&amp;COLUMN()-2,'Триплеты игроки'!$A:$G,3,0)&amp;" "&amp;VLOOKUP($A4&amp;COLUMN()-2,'Триплеты игроки'!$A:$G,4,0),"")</f>
        <v>Бирюкова Наталья</v>
      </c>
      <c r="D4" t="str">
        <f>IFERROR(VLOOKUP($A4&amp;COLUMN()-2,'Триплеты игроки'!$A:$G,3,0)&amp;" "&amp;VLOOKUP($A4&amp;COLUMN()-2,'Триплеты игроки'!$A:$G,4,0),"")</f>
        <v>Корнеевская Анна</v>
      </c>
      <c r="E4" t="str">
        <f>IFERROR(VLOOKUP($A4&amp;COLUMN()-2,'Триплеты игроки'!$A:$G,3,0)&amp;" "&amp;VLOOKUP($A4&amp;COLUMN()-2,'Триплеты игроки'!$A:$G,4,0),"")</f>
        <v>Корнеевский Владимир</v>
      </c>
      <c r="F4" t="str">
        <f>IFERROR(VLOOKUP($A4&amp;COLUMN()-2,'Триплеты игроки'!$A:$G,3,0)&amp;" "&amp;VLOOKUP($A4&amp;COLUMN()-2,'Триплеты игроки'!$A:$G,4,0),"")</f>
        <v/>
      </c>
    </row>
    <row r="5" spans="1:6" x14ac:dyDescent="0.25">
      <c r="A5" t="s">
        <v>721</v>
      </c>
      <c r="B5" t="s">
        <v>895</v>
      </c>
      <c r="C5" t="str">
        <f>IFERROR(VLOOKUP($A5&amp;COLUMN()-2,'Триплеты игроки'!$A:$G,3,0)&amp;" "&amp;VLOOKUP($A5&amp;COLUMN()-2,'Триплеты игроки'!$A:$G,4,0),"")</f>
        <v>Анухин Виктор</v>
      </c>
      <c r="D5" t="str">
        <f>IFERROR(VLOOKUP($A5&amp;COLUMN()-2,'Триплеты игроки'!$A:$G,3,0)&amp;" "&amp;VLOOKUP($A5&amp;COLUMN()-2,'Триплеты игроки'!$A:$G,4,0),"")</f>
        <v>Гаджиев Сеявуш</v>
      </c>
      <c r="E5" t="str">
        <f>IFERROR(VLOOKUP($A5&amp;COLUMN()-2,'Триплеты игроки'!$A:$G,3,0)&amp;" "&amp;VLOOKUP($A5&amp;COLUMN()-2,'Триплеты игроки'!$A:$G,4,0),"")</f>
        <v>Гоцфрид Константин</v>
      </c>
      <c r="F5" t="str">
        <f>IFERROR(VLOOKUP($A5&amp;COLUMN()-2,'Триплеты игроки'!$A:$G,3,0)&amp;" "&amp;VLOOKUP($A5&amp;COLUMN()-2,'Триплеты игроки'!$A:$G,4,0),"")</f>
        <v>Осокин Евгений</v>
      </c>
    </row>
    <row r="6" spans="1:6" x14ac:dyDescent="0.25">
      <c r="A6" t="s">
        <v>730</v>
      </c>
      <c r="B6" t="s">
        <v>895</v>
      </c>
      <c r="C6" t="str">
        <f>IFERROR(VLOOKUP($A6&amp;COLUMN()-2,'Триплеты игроки'!$A:$G,3,0)&amp;" "&amp;VLOOKUP($A6&amp;COLUMN()-2,'Триплеты игроки'!$A:$G,4,0),"")</f>
        <v>Бенбарка Ахмед</v>
      </c>
      <c r="D6" t="str">
        <f>IFERROR(VLOOKUP($A6&amp;COLUMN()-2,'Триплеты игроки'!$A:$G,3,0)&amp;" "&amp;VLOOKUP($A6&amp;COLUMN()-2,'Триплеты игроки'!$A:$G,4,0),"")</f>
        <v>Волчек Мария</v>
      </c>
      <c r="E6" t="str">
        <f>IFERROR(VLOOKUP($A6&amp;COLUMN()-2,'Триплеты игроки'!$A:$G,3,0)&amp;" "&amp;VLOOKUP($A6&amp;COLUMN()-2,'Триплеты игроки'!$A:$G,4,0),"")</f>
        <v>Павлова Ирина</v>
      </c>
      <c r="F6" t="str">
        <f>IFERROR(VLOOKUP($A6&amp;COLUMN()-2,'Триплеты игроки'!$A:$G,3,0)&amp;" "&amp;VLOOKUP($A6&amp;COLUMN()-2,'Триплеты игроки'!$A:$G,4,0),"")</f>
        <v/>
      </c>
    </row>
    <row r="7" spans="1:6" x14ac:dyDescent="0.25">
      <c r="A7" t="s">
        <v>738</v>
      </c>
      <c r="B7" t="s">
        <v>895</v>
      </c>
      <c r="C7" t="str">
        <f>IFERROR(VLOOKUP($A7&amp;COLUMN()-2,'Триплеты игроки'!$A:$G,3,0)&amp;" "&amp;VLOOKUP($A7&amp;COLUMN()-2,'Триплеты игроки'!$A:$G,4,0),"")</f>
        <v>Агапова Кристина</v>
      </c>
      <c r="D7" t="str">
        <f>IFERROR(VLOOKUP($A7&amp;COLUMN()-2,'Триплеты игроки'!$A:$G,3,0)&amp;" "&amp;VLOOKUP($A7&amp;COLUMN()-2,'Триплеты игроки'!$A:$G,4,0),"")</f>
        <v>Курбанова Маргарита</v>
      </c>
      <c r="E7" t="str">
        <f>IFERROR(VLOOKUP($A7&amp;COLUMN()-2,'Триплеты игроки'!$A:$G,3,0)&amp;" "&amp;VLOOKUP($A7&amp;COLUMN()-2,'Триплеты игроки'!$A:$G,4,0),"")</f>
        <v>Шафенкова Юлия</v>
      </c>
      <c r="F7" t="str">
        <f>IFERROR(VLOOKUP($A7&amp;COLUMN()-2,'Триплеты игроки'!$A:$G,3,0)&amp;" "&amp;VLOOKUP($A7&amp;COLUMN()-2,'Триплеты игроки'!$A:$G,4,0),"")</f>
        <v/>
      </c>
    </row>
    <row r="8" spans="1:6" x14ac:dyDescent="0.25">
      <c r="A8" t="s">
        <v>745</v>
      </c>
      <c r="B8" t="s">
        <v>895</v>
      </c>
      <c r="C8" t="str">
        <f>IFERROR(VLOOKUP($A8&amp;COLUMN()-2,'Триплеты игроки'!$A:$G,3,0)&amp;" "&amp;VLOOKUP($A8&amp;COLUMN()-2,'Триплеты игроки'!$A:$G,4,0),"")</f>
        <v>Баринова Светлана</v>
      </c>
      <c r="D8" t="str">
        <f>IFERROR(VLOOKUP($A8&amp;COLUMN()-2,'Триплеты игроки'!$A:$G,3,0)&amp;" "&amp;VLOOKUP($A8&amp;COLUMN()-2,'Триплеты игроки'!$A:$G,4,0),"")</f>
        <v>Борисова Лилия</v>
      </c>
      <c r="E8" t="str">
        <f>IFERROR(VLOOKUP($A8&amp;COLUMN()-2,'Триплеты игроки'!$A:$G,3,0)&amp;" "&amp;VLOOKUP($A8&amp;COLUMN()-2,'Триплеты игроки'!$A:$G,4,0),"")</f>
        <v>Казанцева Татьяна</v>
      </c>
      <c r="F8" t="str">
        <f>IFERROR(VLOOKUP($A8&amp;COLUMN()-2,'Триплеты игроки'!$A:$G,3,0)&amp;" "&amp;VLOOKUP($A8&amp;COLUMN()-2,'Триплеты игроки'!$A:$G,4,0),"")</f>
        <v>Трофимова Катерина</v>
      </c>
    </row>
    <row r="9" spans="1:6" x14ac:dyDescent="0.25">
      <c r="A9" t="s">
        <v>754</v>
      </c>
      <c r="B9" t="s">
        <v>895</v>
      </c>
      <c r="C9" t="str">
        <f>IFERROR(VLOOKUP($A9&amp;COLUMN()-2,'Триплеты игроки'!$A:$G,3,0)&amp;" "&amp;VLOOKUP($A9&amp;COLUMN()-2,'Триплеты игроки'!$A:$G,4,0),"")</f>
        <v>Карасев Виталий</v>
      </c>
      <c r="D9" t="str">
        <f>IFERROR(VLOOKUP($A9&amp;COLUMN()-2,'Триплеты игроки'!$A:$G,3,0)&amp;" "&amp;VLOOKUP($A9&amp;COLUMN()-2,'Триплеты игроки'!$A:$G,4,0),"")</f>
        <v>Клименко Владимир</v>
      </c>
      <c r="E9" t="str">
        <f>IFERROR(VLOOKUP($A9&amp;COLUMN()-2,'Триплеты игроки'!$A:$G,3,0)&amp;" "&amp;VLOOKUP($A9&amp;COLUMN()-2,'Триплеты игроки'!$A:$G,4,0),"")</f>
        <v>Овчинников Тимофей</v>
      </c>
      <c r="F9" t="str">
        <f>IFERROR(VLOOKUP($A9&amp;COLUMN()-2,'Триплеты игроки'!$A:$G,3,0)&amp;" "&amp;VLOOKUP($A9&amp;COLUMN()-2,'Триплеты игроки'!$A:$G,4,0),"")</f>
        <v>Пиманов Николай</v>
      </c>
    </row>
    <row r="10" spans="1:6" x14ac:dyDescent="0.25">
      <c r="A10" t="s">
        <v>763</v>
      </c>
      <c r="B10" t="s">
        <v>895</v>
      </c>
      <c r="C10" t="str">
        <f>IFERROR(VLOOKUP($A10&amp;COLUMN()-2,'Триплеты игроки'!$A:$G,3,0)&amp;" "&amp;VLOOKUP($A10&amp;COLUMN()-2,'Триплеты игроки'!$A:$G,4,0),"")</f>
        <v>Рядовиков Алексей</v>
      </c>
      <c r="D10" t="str">
        <f>IFERROR(VLOOKUP($A10&amp;COLUMN()-2,'Триплеты игроки'!$A:$G,3,0)&amp;" "&amp;VLOOKUP($A10&amp;COLUMN()-2,'Триплеты игроки'!$A:$G,4,0),"")</f>
        <v>Трофимов Александр</v>
      </c>
      <c r="E10" t="str">
        <f>IFERROR(VLOOKUP($A10&amp;COLUMN()-2,'Триплеты игроки'!$A:$G,3,0)&amp;" "&amp;VLOOKUP($A10&amp;COLUMN()-2,'Триплеты игроки'!$A:$G,4,0),"")</f>
        <v>Трофимов Денис</v>
      </c>
      <c r="F10" t="str">
        <f>IFERROR(VLOOKUP($A10&amp;COLUMN()-2,'Триплеты игроки'!$A:$G,3,0)&amp;" "&amp;VLOOKUP($A10&amp;COLUMN()-2,'Триплеты игроки'!$A:$G,4,0),"")</f>
        <v>Энжольрас Жером</v>
      </c>
    </row>
    <row r="11" spans="1:6" x14ac:dyDescent="0.25">
      <c r="A11" t="s">
        <v>770</v>
      </c>
      <c r="B11" t="s">
        <v>895</v>
      </c>
      <c r="C11" t="str">
        <f>IFERROR(VLOOKUP($A11&amp;COLUMN()-2,'Триплеты игроки'!$A:$G,3,0)&amp;" "&amp;VLOOKUP($A11&amp;COLUMN()-2,'Триплеты игроки'!$A:$G,4,0),"")</f>
        <v>Агапов Александр</v>
      </c>
      <c r="D11" t="str">
        <f>IFERROR(VLOOKUP($A11&amp;COLUMN()-2,'Триплеты игроки'!$A:$G,3,0)&amp;" "&amp;VLOOKUP($A11&amp;COLUMN()-2,'Триплеты игроки'!$A:$G,4,0),"")</f>
        <v>Бобов Дмитрий</v>
      </c>
      <c r="E11" t="str">
        <f>IFERROR(VLOOKUP($A11&amp;COLUMN()-2,'Триплеты игроки'!$A:$G,3,0)&amp;" "&amp;VLOOKUP($A11&amp;COLUMN()-2,'Триплеты игроки'!$A:$G,4,0),"")</f>
        <v>Лютиков Александр</v>
      </c>
      <c r="F11" t="str">
        <f>IFERROR(VLOOKUP($A11&amp;COLUMN()-2,'Триплеты игроки'!$A:$G,3,0)&amp;" "&amp;VLOOKUP($A11&amp;COLUMN()-2,'Триплеты игроки'!$A:$G,4,0),"")</f>
        <v>Уткин Андрей</v>
      </c>
    </row>
    <row r="12" spans="1:6" x14ac:dyDescent="0.25">
      <c r="A12" t="s">
        <v>776</v>
      </c>
      <c r="B12" t="s">
        <v>895</v>
      </c>
      <c r="C12" t="str">
        <f>IFERROR(VLOOKUP($A12&amp;COLUMN()-2,'Триплеты игроки'!$A:$G,3,0)&amp;" "&amp;VLOOKUP($A12&amp;COLUMN()-2,'Триплеты игроки'!$A:$G,4,0),"")</f>
        <v>Гурина Юлия</v>
      </c>
      <c r="D12" t="str">
        <f>IFERROR(VLOOKUP($A12&amp;COLUMN()-2,'Триплеты игроки'!$A:$G,3,0)&amp;" "&amp;VLOOKUP($A12&amp;COLUMN()-2,'Триплеты игроки'!$A:$G,4,0),"")</f>
        <v>Изоарди Фредерик</v>
      </c>
      <c r="E12" t="str">
        <f>IFERROR(VLOOKUP($A12&amp;COLUMN()-2,'Триплеты игроки'!$A:$G,3,0)&amp;" "&amp;VLOOKUP($A12&amp;COLUMN()-2,'Триплеты игроки'!$A:$G,4,0),"")</f>
        <v>Пено Винсент</v>
      </c>
      <c r="F12" t="str">
        <f>IFERROR(VLOOKUP($A12&amp;COLUMN()-2,'Триплеты игроки'!$A:$G,3,0)&amp;" "&amp;VLOOKUP($A12&amp;COLUMN()-2,'Триплеты игроки'!$A:$G,4,0),"")</f>
        <v>Шахов Сергей</v>
      </c>
    </row>
    <row r="13" spans="1:6" x14ac:dyDescent="0.25">
      <c r="A13" t="s">
        <v>783</v>
      </c>
      <c r="B13" t="s">
        <v>895</v>
      </c>
      <c r="C13" t="str">
        <f>IFERROR(VLOOKUP($A13&amp;COLUMN()-2,'Триплеты игроки'!$A:$G,3,0)&amp;" "&amp;VLOOKUP($A13&amp;COLUMN()-2,'Триплеты игроки'!$A:$G,4,0),"")</f>
        <v>Бублик Татьяна</v>
      </c>
      <c r="D13" t="str">
        <f>IFERROR(VLOOKUP($A13&amp;COLUMN()-2,'Триплеты игроки'!$A:$G,3,0)&amp;" "&amp;VLOOKUP($A13&amp;COLUMN()-2,'Триплеты игроки'!$A:$G,4,0),"")</f>
        <v>Рязанская Любовь</v>
      </c>
      <c r="E13" t="str">
        <f>IFERROR(VLOOKUP($A13&amp;COLUMN()-2,'Триплеты игроки'!$A:$G,3,0)&amp;" "&amp;VLOOKUP($A13&amp;COLUMN()-2,'Триплеты игроки'!$A:$G,4,0),"")</f>
        <v>Скляр Светлана</v>
      </c>
      <c r="F13" t="str">
        <f>IFERROR(VLOOKUP($A13&amp;COLUMN()-2,'Триплеты игроки'!$A:$G,3,0)&amp;" "&amp;VLOOKUP($A13&amp;COLUMN()-2,'Триплеты игроки'!$A:$G,4,0),"")</f>
        <v>Тимченко Виктор</v>
      </c>
    </row>
    <row r="14" spans="1:6" x14ac:dyDescent="0.25">
      <c r="A14" t="s">
        <v>790</v>
      </c>
      <c r="B14" t="s">
        <v>895</v>
      </c>
      <c r="C14" t="str">
        <f>IFERROR(VLOOKUP($A14&amp;COLUMN()-2,'Триплеты игроки'!$A:$G,3,0)&amp;" "&amp;VLOOKUP($A14&amp;COLUMN()-2,'Триплеты игроки'!$A:$G,4,0),"")</f>
        <v>Гусаров Сергей</v>
      </c>
      <c r="D14" t="str">
        <f>IFERROR(VLOOKUP($A14&amp;COLUMN()-2,'Триплеты игроки'!$A:$G,3,0)&amp;" "&amp;VLOOKUP($A14&amp;COLUMN()-2,'Триплеты игроки'!$A:$G,4,0),"")</f>
        <v>Костин Юрий</v>
      </c>
      <c r="E14" t="str">
        <f>IFERROR(VLOOKUP($A14&amp;COLUMN()-2,'Триплеты игроки'!$A:$G,3,0)&amp;" "&amp;VLOOKUP($A14&amp;COLUMN()-2,'Триплеты игроки'!$A:$G,4,0),"")</f>
        <v>Костина Марина</v>
      </c>
      <c r="F14" t="str">
        <f>IFERROR(VLOOKUP($A14&amp;COLUMN()-2,'Триплеты игроки'!$A:$G,3,0)&amp;" "&amp;VLOOKUP($A14&amp;COLUMN()-2,'Триплеты игроки'!$A:$G,4,0),"")</f>
        <v>Стрельчук Артем</v>
      </c>
    </row>
    <row r="15" spans="1:6" x14ac:dyDescent="0.25">
      <c r="A15" t="s">
        <v>798</v>
      </c>
      <c r="B15" t="s">
        <v>895</v>
      </c>
      <c r="C15" t="str">
        <f>IFERROR(VLOOKUP($A15&amp;COLUMN()-2,'Триплеты игроки'!$A:$G,3,0)&amp;" "&amp;VLOOKUP($A15&amp;COLUMN()-2,'Триплеты игроки'!$A:$G,4,0),"")</f>
        <v>Денисов Евгений</v>
      </c>
      <c r="D15" t="str">
        <f>IFERROR(VLOOKUP($A15&amp;COLUMN()-2,'Триплеты игроки'!$A:$G,3,0)&amp;" "&amp;VLOOKUP($A15&amp;COLUMN()-2,'Триплеты игроки'!$A:$G,4,0),"")</f>
        <v>Дубовицкая Ольга</v>
      </c>
      <c r="E15" t="str">
        <f>IFERROR(VLOOKUP($A15&amp;COLUMN()-2,'Триплеты игроки'!$A:$G,3,0)&amp;" "&amp;VLOOKUP($A15&amp;COLUMN()-2,'Триплеты игроки'!$A:$G,4,0),"")</f>
        <v>Дубовицкий Игорь</v>
      </c>
      <c r="F15" t="str">
        <f>IFERROR(VLOOKUP($A15&amp;COLUMN()-2,'Триплеты игроки'!$A:$G,3,0)&amp;" "&amp;VLOOKUP($A15&amp;COLUMN()-2,'Триплеты игроки'!$A:$G,4,0),"")</f>
        <v>Савченко Елена</v>
      </c>
    </row>
    <row r="16" spans="1:6" x14ac:dyDescent="0.25">
      <c r="A16" t="s">
        <v>806</v>
      </c>
      <c r="B16" t="s">
        <v>895</v>
      </c>
      <c r="C16" t="str">
        <f>IFERROR(VLOOKUP($A16&amp;COLUMN()-2,'Триплеты игроки'!$A:$G,3,0)&amp;" "&amp;VLOOKUP($A16&amp;COLUMN()-2,'Триплеты игроки'!$A:$G,4,0),"")</f>
        <v>Кузнецова Людмила</v>
      </c>
      <c r="D16" t="str">
        <f>IFERROR(VLOOKUP($A16&amp;COLUMN()-2,'Триплеты игроки'!$A:$G,3,0)&amp;" "&amp;VLOOKUP($A16&amp;COLUMN()-2,'Триплеты игроки'!$A:$G,4,0),"")</f>
        <v>Панова Светлана</v>
      </c>
      <c r="E16" t="str">
        <f>IFERROR(VLOOKUP($A16&amp;COLUMN()-2,'Триплеты игроки'!$A:$G,3,0)&amp;" "&amp;VLOOKUP($A16&amp;COLUMN()-2,'Триплеты игроки'!$A:$G,4,0),"")</f>
        <v>Педченко Александр</v>
      </c>
      <c r="F16" t="str">
        <f>IFERROR(VLOOKUP($A16&amp;COLUMN()-2,'Триплеты игроки'!$A:$G,3,0)&amp;" "&amp;VLOOKUP($A16&amp;COLUMN()-2,'Триплеты игроки'!$A:$G,4,0),"")</f>
        <v/>
      </c>
    </row>
    <row r="17" spans="1:6" x14ac:dyDescent="0.25">
      <c r="A17" t="s">
        <v>811</v>
      </c>
      <c r="B17" t="s">
        <v>895</v>
      </c>
      <c r="C17" t="str">
        <f>IFERROR(VLOOKUP($A17&amp;COLUMN()-2,'Триплеты игроки'!$A:$G,3,0)&amp;" "&amp;VLOOKUP($A17&amp;COLUMN()-2,'Триплеты игроки'!$A:$G,4,0),"")</f>
        <v>Ливман Виталий</v>
      </c>
      <c r="D17" t="str">
        <f>IFERROR(VLOOKUP($A17&amp;COLUMN()-2,'Триплеты игроки'!$A:$G,3,0)&amp;" "&amp;VLOOKUP($A17&amp;COLUMN()-2,'Триплеты игроки'!$A:$G,4,0),"")</f>
        <v>Ницинский Станислав</v>
      </c>
      <c r="E17" t="str">
        <f>IFERROR(VLOOKUP($A17&amp;COLUMN()-2,'Триплеты игроки'!$A:$G,3,0)&amp;" "&amp;VLOOKUP($A17&amp;COLUMN()-2,'Триплеты игроки'!$A:$G,4,0),"")</f>
        <v>Силаев Дмитрий</v>
      </c>
      <c r="F17" t="str">
        <f>IFERROR(VLOOKUP($A17&amp;COLUMN()-2,'Триплеты игроки'!$A:$G,3,0)&amp;" "&amp;VLOOKUP($A17&amp;COLUMN()-2,'Триплеты игроки'!$A:$G,4,0),"")</f>
        <v/>
      </c>
    </row>
    <row r="18" spans="1:6" x14ac:dyDescent="0.25">
      <c r="A18" t="s">
        <v>816</v>
      </c>
      <c r="B18" t="s">
        <v>895</v>
      </c>
      <c r="C18" t="str">
        <f>IFERROR(VLOOKUP($A18&amp;COLUMN()-2,'Триплеты игроки'!$A:$G,3,0)&amp;" "&amp;VLOOKUP($A18&amp;COLUMN()-2,'Триплеты игроки'!$A:$G,4,0),"")</f>
        <v>Артюхина Елена</v>
      </c>
      <c r="D18" t="str">
        <f>IFERROR(VLOOKUP($A18&amp;COLUMN()-2,'Триплеты игроки'!$A:$G,3,0)&amp;" "&amp;VLOOKUP($A18&amp;COLUMN()-2,'Триплеты игроки'!$A:$G,4,0),"")</f>
        <v>Байкова Елена</v>
      </c>
      <c r="E18" t="str">
        <f>IFERROR(VLOOKUP($A18&amp;COLUMN()-2,'Триплеты игроки'!$A:$G,3,0)&amp;" "&amp;VLOOKUP($A18&amp;COLUMN()-2,'Триплеты игроки'!$A:$G,4,0),"")</f>
        <v>Костин Игорь</v>
      </c>
      <c r="F18" t="str">
        <f>IFERROR(VLOOKUP($A18&amp;COLUMN()-2,'Триплеты игроки'!$A:$G,3,0)&amp;" "&amp;VLOOKUP($A18&amp;COLUMN()-2,'Триплеты игроки'!$A:$G,4,0),"")</f>
        <v>Тихонов Дмитрий</v>
      </c>
    </row>
    <row r="19" spans="1:6" x14ac:dyDescent="0.25">
      <c r="A19" t="s">
        <v>820</v>
      </c>
      <c r="B19" t="s">
        <v>895</v>
      </c>
      <c r="C19" t="str">
        <f>IFERROR(VLOOKUP($A19&amp;COLUMN()-2,'Триплеты игроки'!$A:$G,3,0)&amp;" "&amp;VLOOKUP($A19&amp;COLUMN()-2,'Триплеты игроки'!$A:$G,4,0),"")</f>
        <v>Комарова Елена</v>
      </c>
      <c r="D19" t="str">
        <f>IFERROR(VLOOKUP($A19&amp;COLUMN()-2,'Триплеты игроки'!$A:$G,3,0)&amp;" "&amp;VLOOKUP($A19&amp;COLUMN()-2,'Триплеты игроки'!$A:$G,4,0),"")</f>
        <v>Мирошниченко Вера</v>
      </c>
      <c r="E19" t="str">
        <f>IFERROR(VLOOKUP($A19&amp;COLUMN()-2,'Триплеты игроки'!$A:$G,3,0)&amp;" "&amp;VLOOKUP($A19&amp;COLUMN()-2,'Триплеты игроки'!$A:$G,4,0),"")</f>
        <v>Рылова Дария</v>
      </c>
      <c r="F19" t="str">
        <f>IFERROR(VLOOKUP($A19&amp;COLUMN()-2,'Триплеты игроки'!$A:$G,3,0)&amp;" "&amp;VLOOKUP($A19&amp;COLUMN()-2,'Триплеты игроки'!$A:$G,4,0),"")</f>
        <v>Тюрина Елена</v>
      </c>
    </row>
    <row r="20" spans="1:6" x14ac:dyDescent="0.25">
      <c r="A20" t="s">
        <v>827</v>
      </c>
      <c r="B20" t="s">
        <v>895</v>
      </c>
      <c r="C20" t="str">
        <f>IFERROR(VLOOKUP($A20&amp;COLUMN()-2,'Триплеты игроки'!$A:$G,3,0)&amp;" "&amp;VLOOKUP($A20&amp;COLUMN()-2,'Триплеты игроки'!$A:$G,4,0),"")</f>
        <v>Грачанац Наталья</v>
      </c>
      <c r="D20" t="str">
        <f>IFERROR(VLOOKUP($A20&amp;COLUMN()-2,'Триплеты игроки'!$A:$G,3,0)&amp;" "&amp;VLOOKUP($A20&amp;COLUMN()-2,'Триплеты игроки'!$A:$G,4,0),"")</f>
        <v>Петрушко Алексей</v>
      </c>
      <c r="E20" t="str">
        <f>IFERROR(VLOOKUP($A20&amp;COLUMN()-2,'Триплеты игроки'!$A:$G,3,0)&amp;" "&amp;VLOOKUP($A20&amp;COLUMN()-2,'Триплеты игроки'!$A:$G,4,0),"")</f>
        <v>Петрушко Юлия</v>
      </c>
      <c r="F20" t="str">
        <f>IFERROR(VLOOKUP($A20&amp;COLUMN()-2,'Триплеты игроки'!$A:$G,3,0)&amp;" "&amp;VLOOKUP($A20&amp;COLUMN()-2,'Триплеты игроки'!$A:$G,4,0),"")</f>
        <v>Чашин Василий</v>
      </c>
    </row>
    <row r="21" spans="1:6" x14ac:dyDescent="0.25">
      <c r="A21" t="s">
        <v>832</v>
      </c>
      <c r="B21" t="s">
        <v>895</v>
      </c>
      <c r="C21" t="str">
        <f>IFERROR(VLOOKUP($A21&amp;COLUMN()-2,'Триплеты игроки'!$A:$G,3,0)&amp;" "&amp;VLOOKUP($A21&amp;COLUMN()-2,'Триплеты игроки'!$A:$G,4,0),"")</f>
        <v>Дружинин Олег</v>
      </c>
      <c r="D21" t="str">
        <f>IFERROR(VLOOKUP($A21&amp;COLUMN()-2,'Триплеты игроки'!$A:$G,3,0)&amp;" "&amp;VLOOKUP($A21&amp;COLUMN()-2,'Триплеты игроки'!$A:$G,4,0),"")</f>
        <v>Никандрова Юлия</v>
      </c>
      <c r="E21" t="str">
        <f>IFERROR(VLOOKUP($A21&amp;COLUMN()-2,'Триплеты игроки'!$A:$G,3,0)&amp;" "&amp;VLOOKUP($A21&amp;COLUMN()-2,'Триплеты игроки'!$A:$G,4,0),"")</f>
        <v>Туртурика Светлана</v>
      </c>
      <c r="F21" t="str">
        <f>IFERROR(VLOOKUP($A21&amp;COLUMN()-2,'Триплеты игроки'!$A:$G,3,0)&amp;" "&amp;VLOOKUP($A21&amp;COLUMN()-2,'Триплеты игроки'!$A:$G,4,0),"")</f>
        <v/>
      </c>
    </row>
    <row r="22" spans="1:6" x14ac:dyDescent="0.25">
      <c r="A22" t="s">
        <v>837</v>
      </c>
      <c r="B22" t="s">
        <v>895</v>
      </c>
      <c r="C22" t="str">
        <f>IFERROR(VLOOKUP($A22&amp;COLUMN()-2,'Триплеты игроки'!$A:$G,3,0)&amp;" "&amp;VLOOKUP($A22&amp;COLUMN()-2,'Триплеты игроки'!$A:$G,4,0),"")</f>
        <v>Дурынчева Татьяна</v>
      </c>
      <c r="D22" t="str">
        <f>IFERROR(VLOOKUP($A22&amp;COLUMN()-2,'Триплеты игроки'!$A:$G,3,0)&amp;" "&amp;VLOOKUP($A22&amp;COLUMN()-2,'Триплеты игроки'!$A:$G,4,0),"")</f>
        <v>Кирдеева Надежда</v>
      </c>
      <c r="E22" t="str">
        <f>IFERROR(VLOOKUP($A22&amp;COLUMN()-2,'Триплеты игроки'!$A:$G,3,0)&amp;" "&amp;VLOOKUP($A22&amp;COLUMN()-2,'Триплеты игроки'!$A:$G,4,0),"")</f>
        <v>Пименова Татьяна</v>
      </c>
      <c r="F22" t="str">
        <f>IFERROR(VLOOKUP($A22&amp;COLUMN()-2,'Триплеты игроки'!$A:$G,3,0)&amp;" "&amp;VLOOKUP($A22&amp;COLUMN()-2,'Триплеты игроки'!$A:$G,4,0),"")</f>
        <v>Ткаченко Анна</v>
      </c>
    </row>
    <row r="23" spans="1:6" x14ac:dyDescent="0.25">
      <c r="A23" t="s">
        <v>843</v>
      </c>
      <c r="B23" t="s">
        <v>895</v>
      </c>
      <c r="C23" t="str">
        <f>IFERROR(VLOOKUP($A23&amp;COLUMN()-2,'Триплеты игроки'!$A:$G,3,0)&amp;" "&amp;VLOOKUP($A23&amp;COLUMN()-2,'Триплеты игроки'!$A:$G,4,0),"")</f>
        <v>Волков Денис</v>
      </c>
      <c r="D23" t="str">
        <f>IFERROR(VLOOKUP($A23&amp;COLUMN()-2,'Триплеты игроки'!$A:$G,3,0)&amp;" "&amp;VLOOKUP($A23&amp;COLUMN()-2,'Триплеты игроки'!$A:$G,4,0),"")</f>
        <v>Северов Михаил</v>
      </c>
      <c r="E23" t="str">
        <f>IFERROR(VLOOKUP($A23&amp;COLUMN()-2,'Триплеты игроки'!$A:$G,3,0)&amp;" "&amp;VLOOKUP($A23&amp;COLUMN()-2,'Триплеты игроки'!$A:$G,4,0),"")</f>
        <v>Ткаченко Алексей</v>
      </c>
      <c r="F23" t="str">
        <f>IFERROR(VLOOKUP($A23&amp;COLUMN()-2,'Триплеты игроки'!$A:$G,3,0)&amp;" "&amp;VLOOKUP($A23&amp;COLUMN()-2,'Триплеты игроки'!$A:$G,4,0),"")</f>
        <v>Федотов Николай</v>
      </c>
    </row>
    <row r="24" spans="1:6" x14ac:dyDescent="0.25">
      <c r="A24" t="s">
        <v>848</v>
      </c>
      <c r="B24" t="s">
        <v>895</v>
      </c>
      <c r="C24" s="5" t="str">
        <f>IFERROR(VLOOKUP($A24&amp;COLUMN()-2,'Триплеты игроки'!$A:$G,3,0)&amp;" "&amp;VLOOKUP($A24&amp;COLUMN()-2,'Триплеты игроки'!$A:$G,4,0),"")</f>
        <v>Воронов Олег</v>
      </c>
      <c r="D24" t="str">
        <f>IFERROR(VLOOKUP($A24&amp;COLUMN()-2,'Триплеты игроки'!$A:$G,3,0)&amp;" "&amp;VLOOKUP($A24&amp;COLUMN()-2,'Триплеты игроки'!$A:$G,4,0),"")</f>
        <v>Жилин Дмитрий</v>
      </c>
      <c r="E24" t="str">
        <f>IFERROR(VLOOKUP($A24&amp;COLUMN()-2,'Триплеты игроки'!$A:$G,3,0)&amp;" "&amp;VLOOKUP($A24&amp;COLUMN()-2,'Триплеты игроки'!$A:$G,4,0),"")</f>
        <v>Филатов Андрей</v>
      </c>
      <c r="F24" t="str">
        <f>IFERROR(VLOOKUP($A24&amp;COLUMN()-2,'Триплеты игроки'!$A:$G,3,0)&amp;" "&amp;VLOOKUP($A24&amp;COLUMN()-2,'Триплеты игроки'!$A:$G,4,0),"")</f>
        <v>Ялынский Леонид</v>
      </c>
    </row>
    <row r="25" spans="1:6" x14ac:dyDescent="0.25">
      <c r="A25" t="s">
        <v>854</v>
      </c>
      <c r="B25" t="s">
        <v>895</v>
      </c>
      <c r="C25" s="5" t="str">
        <f>IFERROR(VLOOKUP($A25&amp;COLUMN()-2,'Триплеты игроки'!$A:$G,3,0)&amp;" "&amp;VLOOKUP($A25&amp;COLUMN()-2,'Триплеты игроки'!$A:$G,4,0),"")</f>
        <v>Давыдов Андрей</v>
      </c>
      <c r="D25" t="str">
        <f>IFERROR(VLOOKUP($A25&amp;COLUMN()-2,'Триплеты игроки'!$A:$G,3,0)&amp;" "&amp;VLOOKUP($A25&amp;COLUMN()-2,'Триплеты игроки'!$A:$G,4,0),"")</f>
        <v>Комаров Александр</v>
      </c>
      <c r="E25" t="str">
        <f>IFERROR(VLOOKUP($A25&amp;COLUMN()-2,'Триплеты игроки'!$A:$G,3,0)&amp;" "&amp;VLOOKUP($A25&amp;COLUMN()-2,'Триплеты игроки'!$A:$G,4,0),"")</f>
        <v>Судник Виктор</v>
      </c>
      <c r="F25" t="str">
        <f>IFERROR(VLOOKUP($A25&amp;COLUMN()-2,'Триплеты игроки'!$A:$G,3,0)&amp;" "&amp;VLOOKUP($A25&amp;COLUMN()-2,'Триплеты игроки'!$A:$G,4,0),"")</f>
        <v/>
      </c>
    </row>
    <row r="26" spans="1:6" x14ac:dyDescent="0.25">
      <c r="A26" t="s">
        <v>858</v>
      </c>
      <c r="B26" t="s">
        <v>895</v>
      </c>
      <c r="C26" s="5" t="str">
        <f>IFERROR(VLOOKUP($A26&amp;COLUMN()-2,'Триплеты игроки'!$A:$G,3,0)&amp;" "&amp;VLOOKUP($A26&amp;COLUMN()-2,'Триплеты игроки'!$A:$G,4,0),"")</f>
        <v>Банщиков Андрей</v>
      </c>
      <c r="D26" t="str">
        <f>IFERROR(VLOOKUP($A26&amp;COLUMN()-2,'Триплеты игроки'!$A:$G,3,0)&amp;" "&amp;VLOOKUP($A26&amp;COLUMN()-2,'Триплеты игроки'!$A:$G,4,0),"")</f>
        <v>Петров Олег</v>
      </c>
      <c r="E26" t="str">
        <f>IFERROR(VLOOKUP($A26&amp;COLUMN()-2,'Триплеты игроки'!$A:$G,3,0)&amp;" "&amp;VLOOKUP($A26&amp;COLUMN()-2,'Триплеты игроки'!$A:$G,4,0),"")</f>
        <v>Петрова Екатерина</v>
      </c>
      <c r="F26" t="str">
        <f>IFERROR(VLOOKUP($A26&amp;COLUMN()-2,'Триплеты игроки'!$A:$G,3,0)&amp;" "&amp;VLOOKUP($A26&amp;COLUMN()-2,'Триплеты игроки'!$A:$G,4,0),"")</f>
        <v>Шундрин Михаил</v>
      </c>
    </row>
    <row r="27" spans="1:6" x14ac:dyDescent="0.25">
      <c r="A27" t="s">
        <v>864</v>
      </c>
      <c r="B27" t="s">
        <v>895</v>
      </c>
      <c r="C27" s="5" t="str">
        <f>IFERROR(VLOOKUP($A27&amp;COLUMN()-2,'Триплеты игроки'!$A:$G,3,0)&amp;" "&amp;VLOOKUP($A27&amp;COLUMN()-2,'Триплеты игроки'!$A:$G,4,0),"")</f>
        <v>Гришков Сергей</v>
      </c>
      <c r="D27" t="str">
        <f>IFERROR(VLOOKUP($A27&amp;COLUMN()-2,'Триплеты игроки'!$A:$G,3,0)&amp;" "&amp;VLOOKUP($A27&amp;COLUMN()-2,'Триплеты игроки'!$A:$G,4,0),"")</f>
        <v>Дурынчев Евгений</v>
      </c>
      <c r="E27" t="str">
        <f>IFERROR(VLOOKUP($A27&amp;COLUMN()-2,'Триплеты игроки'!$A:$G,3,0)&amp;" "&amp;VLOOKUP($A27&amp;COLUMN()-2,'Триплеты игроки'!$A:$G,4,0),"")</f>
        <v>Кривулин Виталий</v>
      </c>
      <c r="F27" t="str">
        <f>IFERROR(VLOOKUP($A27&amp;COLUMN()-2,'Триплеты игроки'!$A:$G,3,0)&amp;" "&amp;VLOOKUP($A27&amp;COLUMN()-2,'Триплеты игроки'!$A:$G,4,0),"")</f>
        <v>Стрельчук Дмитрий</v>
      </c>
    </row>
    <row r="28" spans="1:6" x14ac:dyDescent="0.25">
      <c r="A28" t="s">
        <v>870</v>
      </c>
      <c r="B28" t="s">
        <v>895</v>
      </c>
      <c r="C28" s="5" t="str">
        <f>IFERROR(VLOOKUP($A28&amp;COLUMN()-2,'Триплеты игроки'!$A:$G,3,0)&amp;" "&amp;VLOOKUP($A28&amp;COLUMN()-2,'Триплеты игроки'!$A:$G,4,0),"")</f>
        <v>Бондарь Андрей</v>
      </c>
      <c r="D28" t="str">
        <f>IFERROR(VLOOKUP($A28&amp;COLUMN()-2,'Триплеты игроки'!$A:$G,3,0)&amp;" "&amp;VLOOKUP($A28&amp;COLUMN()-2,'Триплеты игроки'!$A:$G,4,0),"")</f>
        <v>Волков Валерий</v>
      </c>
      <c r="E28" t="str">
        <f>IFERROR(VLOOKUP($A28&amp;COLUMN()-2,'Триплеты игроки'!$A:$G,3,0)&amp;" "&amp;VLOOKUP($A28&amp;COLUMN()-2,'Триплеты игроки'!$A:$G,4,0),"")</f>
        <v>Волкова Инна</v>
      </c>
      <c r="F28" t="str">
        <f>IFERROR(VLOOKUP($A28&amp;COLUMN()-2,'Триплеты игроки'!$A:$G,3,0)&amp;" "&amp;VLOOKUP($A28&amp;COLUMN()-2,'Триплеты игроки'!$A:$G,4,0),"")</f>
        <v>Сутырин Виктор</v>
      </c>
    </row>
    <row r="29" spans="1:6" x14ac:dyDescent="0.25">
      <c r="A29" t="s">
        <v>876</v>
      </c>
      <c r="B29" t="s">
        <v>895</v>
      </c>
      <c r="C29" s="5" t="str">
        <f>IFERROR(VLOOKUP($A29&amp;COLUMN()-2,'Триплеты игроки'!$A:$G,3,0)&amp;" "&amp;VLOOKUP($A29&amp;COLUMN()-2,'Триплеты игроки'!$A:$G,4,0),"")</f>
        <v>Акимов Сергей</v>
      </c>
      <c r="D29" t="str">
        <f>IFERROR(VLOOKUP($A29&amp;COLUMN()-2,'Триплеты игроки'!$A:$G,3,0)&amp;" "&amp;VLOOKUP($A29&amp;COLUMN()-2,'Триплеты игроки'!$A:$G,4,0),"")</f>
        <v>Аниськин Сергей</v>
      </c>
      <c r="E29" t="str">
        <f>IFERROR(VLOOKUP($A29&amp;COLUMN()-2,'Триплеты игроки'!$A:$G,3,0)&amp;" "&amp;VLOOKUP($A29&amp;COLUMN()-2,'Триплеты игроки'!$A:$G,4,0),"")</f>
        <v>Аниськина Эвелина</v>
      </c>
      <c r="F29" t="str">
        <f>IFERROR(VLOOKUP($A29&amp;COLUMN()-2,'Триплеты игроки'!$A:$G,3,0)&amp;" "&amp;VLOOKUP($A29&amp;COLUMN()-2,'Триплеты игроки'!$A:$G,4,0),"")</f>
        <v>Лагутин Алексей</v>
      </c>
    </row>
    <row r="30" spans="1:6" x14ac:dyDescent="0.25">
      <c r="A30" t="s">
        <v>882</v>
      </c>
      <c r="B30" t="s">
        <v>895</v>
      </c>
      <c r="C30" s="5" t="str">
        <f>IFERROR(VLOOKUP($A30&amp;COLUMN()-2,'Триплеты игроки'!$A:$G,3,0)&amp;" "&amp;VLOOKUP($A30&amp;COLUMN()-2,'Триплеты игроки'!$A:$G,4,0),"")</f>
        <v>Африканов Андрей</v>
      </c>
      <c r="D30" t="str">
        <f>IFERROR(VLOOKUP($A30&amp;COLUMN()-2,'Триплеты игроки'!$A:$G,3,0)&amp;" "&amp;VLOOKUP($A30&amp;COLUMN()-2,'Триплеты игроки'!$A:$G,4,0),"")</f>
        <v>Калинин Виталий</v>
      </c>
      <c r="E30" t="str">
        <f>IFERROR(VLOOKUP($A30&amp;COLUMN()-2,'Триплеты игроки'!$A:$G,3,0)&amp;" "&amp;VLOOKUP($A30&amp;COLUMN()-2,'Триплеты игроки'!$A:$G,4,0),"")</f>
        <v>Капран Сергей</v>
      </c>
      <c r="F30" t="str">
        <f>IFERROR(VLOOKUP($A30&amp;COLUMN()-2,'Триплеты игроки'!$A:$G,3,0)&amp;" "&amp;VLOOKUP($A30&amp;COLUMN()-2,'Триплеты игроки'!$A:$G,4,0),"")</f>
        <v>Колпаков Петр</v>
      </c>
    </row>
    <row r="31" spans="1:6" x14ac:dyDescent="0.25">
      <c r="A31" t="s">
        <v>888</v>
      </c>
      <c r="B31" t="s">
        <v>895</v>
      </c>
      <c r="C31" s="5" t="str">
        <f>IFERROR(VLOOKUP($A31&amp;COLUMN()-2,'Триплеты игроки'!$A:$G,3,0)&amp;" "&amp;VLOOKUP($A31&amp;COLUMN()-2,'Триплеты игроки'!$A:$G,4,0),"")</f>
        <v>Илюшин Григорий</v>
      </c>
      <c r="D31" t="str">
        <f>IFERROR(VLOOKUP($A31&amp;COLUMN()-2,'Триплеты игроки'!$A:$G,3,0)&amp;" "&amp;VLOOKUP($A31&amp;COLUMN()-2,'Триплеты игроки'!$A:$G,4,0),"")</f>
        <v>Кумарова Надежда</v>
      </c>
      <c r="E31" t="str">
        <f>IFERROR(VLOOKUP($A31&amp;COLUMN()-2,'Триплеты игроки'!$A:$G,3,0)&amp;" "&amp;VLOOKUP($A31&amp;COLUMN()-2,'Триплеты игроки'!$A:$G,4,0),"")</f>
        <v>Сидоров Виталий</v>
      </c>
      <c r="F31" t="str">
        <f>IFERROR(VLOOKUP($A31&amp;COLUMN()-2,'Триплеты игроки'!$A:$G,3,0)&amp;" "&amp;VLOOKUP($A31&amp;COLUMN()-2,'Триплеты игроки'!$A:$G,4,0),"")</f>
        <v>Сидорова Людмила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J20" sqref="J20"/>
    </sheetView>
  </sheetViews>
  <sheetFormatPr defaultRowHeight="15" x14ac:dyDescent="0.25"/>
  <cols>
    <col min="1" max="1" width="3" bestFit="1" customWidth="1"/>
    <col min="2" max="2" width="17" bestFit="1" customWidth="1"/>
    <col min="3" max="3" width="1.42578125" customWidth="1"/>
    <col min="4" max="4" width="2" customWidth="1"/>
    <col min="5" max="5" width="3" customWidth="1"/>
    <col min="6" max="6" width="5" customWidth="1"/>
    <col min="7" max="8" width="8.85546875" bestFit="1" customWidth="1"/>
  </cols>
  <sheetData>
    <row r="1" spans="1:7" x14ac:dyDescent="0.25">
      <c r="A1">
        <v>1</v>
      </c>
      <c r="B1" t="s">
        <v>900</v>
      </c>
      <c r="C1" t="s">
        <v>23</v>
      </c>
      <c r="D1">
        <v>4</v>
      </c>
      <c r="E1">
        <v>14</v>
      </c>
      <c r="F1">
        <v>16</v>
      </c>
      <c r="G1" t="s">
        <v>948</v>
      </c>
    </row>
    <row r="2" spans="1:7" x14ac:dyDescent="0.25">
      <c r="A2">
        <v>2</v>
      </c>
      <c r="B2" t="s">
        <v>864</v>
      </c>
      <c r="C2" t="s">
        <v>23</v>
      </c>
      <c r="D2">
        <v>4</v>
      </c>
      <c r="E2">
        <v>13</v>
      </c>
      <c r="F2">
        <v>15</v>
      </c>
      <c r="G2" t="s">
        <v>947</v>
      </c>
    </row>
    <row r="3" spans="1:7" x14ac:dyDescent="0.25">
      <c r="A3">
        <v>3</v>
      </c>
      <c r="B3" t="s">
        <v>848</v>
      </c>
      <c r="C3" t="s">
        <v>23</v>
      </c>
      <c r="D3">
        <v>4</v>
      </c>
      <c r="E3">
        <v>12</v>
      </c>
      <c r="F3">
        <v>14</v>
      </c>
      <c r="G3" t="s">
        <v>946</v>
      </c>
    </row>
    <row r="4" spans="1:7" x14ac:dyDescent="0.25">
      <c r="A4">
        <v>4</v>
      </c>
      <c r="B4" t="s">
        <v>827</v>
      </c>
      <c r="C4" t="s">
        <v>23</v>
      </c>
      <c r="D4">
        <v>4</v>
      </c>
      <c r="E4">
        <v>12</v>
      </c>
      <c r="F4">
        <v>14</v>
      </c>
      <c r="G4" t="s">
        <v>945</v>
      </c>
    </row>
    <row r="5" spans="1:7" x14ac:dyDescent="0.25">
      <c r="A5">
        <v>5</v>
      </c>
      <c r="B5" t="s">
        <v>908</v>
      </c>
      <c r="C5" t="s">
        <v>23</v>
      </c>
      <c r="D5">
        <v>4</v>
      </c>
      <c r="E5">
        <v>11</v>
      </c>
      <c r="F5">
        <v>14</v>
      </c>
      <c r="G5" t="s">
        <v>944</v>
      </c>
    </row>
    <row r="6" spans="1:7" x14ac:dyDescent="0.25">
      <c r="A6">
        <v>6</v>
      </c>
      <c r="B6" t="s">
        <v>882</v>
      </c>
      <c r="C6" t="s">
        <v>23</v>
      </c>
      <c r="D6">
        <v>4</v>
      </c>
      <c r="E6">
        <v>10</v>
      </c>
      <c r="F6">
        <v>14.5</v>
      </c>
      <c r="G6" t="s">
        <v>943</v>
      </c>
    </row>
    <row r="7" spans="1:7" x14ac:dyDescent="0.25">
      <c r="A7">
        <v>7</v>
      </c>
      <c r="B7" t="s">
        <v>763</v>
      </c>
      <c r="C7" t="s">
        <v>23</v>
      </c>
      <c r="D7">
        <v>3</v>
      </c>
      <c r="E7">
        <v>12</v>
      </c>
      <c r="F7">
        <v>14</v>
      </c>
      <c r="G7" t="s">
        <v>942</v>
      </c>
    </row>
    <row r="8" spans="1:7" x14ac:dyDescent="0.25">
      <c r="A8">
        <v>8</v>
      </c>
      <c r="B8" t="s">
        <v>876</v>
      </c>
      <c r="C8" t="s">
        <v>23</v>
      </c>
      <c r="D8">
        <v>3</v>
      </c>
      <c r="E8">
        <v>10</v>
      </c>
      <c r="F8">
        <v>13</v>
      </c>
      <c r="G8" t="s">
        <v>941</v>
      </c>
    </row>
    <row r="9" spans="1:7" x14ac:dyDescent="0.25">
      <c r="A9">
        <v>9</v>
      </c>
      <c r="B9" t="s">
        <v>906</v>
      </c>
      <c r="C9" t="s">
        <v>23</v>
      </c>
      <c r="D9">
        <v>3</v>
      </c>
      <c r="E9">
        <v>10</v>
      </c>
      <c r="F9">
        <v>12.5</v>
      </c>
      <c r="G9" t="s">
        <v>940</v>
      </c>
    </row>
    <row r="10" spans="1:7" x14ac:dyDescent="0.25">
      <c r="A10">
        <v>10</v>
      </c>
      <c r="B10" t="s">
        <v>783</v>
      </c>
      <c r="C10" t="s">
        <v>23</v>
      </c>
      <c r="D10">
        <v>3</v>
      </c>
      <c r="E10">
        <v>9</v>
      </c>
      <c r="F10">
        <v>15</v>
      </c>
      <c r="G10" t="s">
        <v>939</v>
      </c>
    </row>
    <row r="11" spans="1:7" x14ac:dyDescent="0.25">
      <c r="A11">
        <v>11</v>
      </c>
      <c r="B11" t="s">
        <v>770</v>
      </c>
      <c r="C11" t="s">
        <v>23</v>
      </c>
      <c r="D11">
        <v>3</v>
      </c>
      <c r="E11">
        <v>9</v>
      </c>
      <c r="F11">
        <v>15</v>
      </c>
      <c r="G11" t="s">
        <v>938</v>
      </c>
    </row>
    <row r="12" spans="1:7" x14ac:dyDescent="0.25">
      <c r="A12">
        <v>12</v>
      </c>
      <c r="B12" t="s">
        <v>721</v>
      </c>
      <c r="C12" t="s">
        <v>23</v>
      </c>
      <c r="D12">
        <v>3</v>
      </c>
      <c r="E12">
        <v>9</v>
      </c>
      <c r="F12">
        <v>14</v>
      </c>
      <c r="G12" t="s">
        <v>937</v>
      </c>
    </row>
    <row r="13" spans="1:7" x14ac:dyDescent="0.25">
      <c r="A13">
        <v>13</v>
      </c>
      <c r="B13" t="s">
        <v>904</v>
      </c>
      <c r="C13" t="s">
        <v>23</v>
      </c>
      <c r="D13">
        <v>3</v>
      </c>
      <c r="E13">
        <v>8</v>
      </c>
      <c r="F13">
        <v>12.5</v>
      </c>
      <c r="G13" t="s">
        <v>936</v>
      </c>
    </row>
    <row r="14" spans="1:7" x14ac:dyDescent="0.25">
      <c r="A14">
        <v>14</v>
      </c>
      <c r="B14" t="s">
        <v>870</v>
      </c>
      <c r="C14" t="s">
        <v>23</v>
      </c>
      <c r="D14">
        <v>2</v>
      </c>
      <c r="E14">
        <v>8</v>
      </c>
      <c r="F14">
        <v>14</v>
      </c>
      <c r="G14" t="s">
        <v>935</v>
      </c>
    </row>
    <row r="15" spans="1:7" x14ac:dyDescent="0.25">
      <c r="A15">
        <v>15</v>
      </c>
      <c r="B15" t="s">
        <v>907</v>
      </c>
      <c r="C15" t="s">
        <v>23</v>
      </c>
      <c r="D15">
        <v>2</v>
      </c>
      <c r="E15">
        <v>7</v>
      </c>
      <c r="F15">
        <v>13</v>
      </c>
      <c r="G15" t="s">
        <v>934</v>
      </c>
    </row>
    <row r="16" spans="1:7" x14ac:dyDescent="0.25">
      <c r="A16">
        <v>16</v>
      </c>
      <c r="B16" t="s">
        <v>909</v>
      </c>
      <c r="C16" t="s">
        <v>23</v>
      </c>
      <c r="D16">
        <v>2</v>
      </c>
      <c r="E16">
        <v>7</v>
      </c>
      <c r="F16">
        <v>11.5</v>
      </c>
      <c r="G16" t="s">
        <v>933</v>
      </c>
    </row>
    <row r="17" spans="1:7" x14ac:dyDescent="0.25">
      <c r="A17">
        <v>17</v>
      </c>
      <c r="B17" t="s">
        <v>920</v>
      </c>
      <c r="C17" t="s">
        <v>23</v>
      </c>
      <c r="D17">
        <v>2</v>
      </c>
      <c r="E17">
        <v>6</v>
      </c>
      <c r="F17">
        <v>10.5</v>
      </c>
      <c r="G17" t="s">
        <v>932</v>
      </c>
    </row>
    <row r="18" spans="1:7" x14ac:dyDescent="0.25">
      <c r="A18">
        <v>18</v>
      </c>
      <c r="B18" t="s">
        <v>902</v>
      </c>
      <c r="C18" t="s">
        <v>23</v>
      </c>
      <c r="D18">
        <v>2</v>
      </c>
      <c r="E18">
        <v>5</v>
      </c>
      <c r="F18">
        <v>12.5</v>
      </c>
      <c r="G18" t="s">
        <v>931</v>
      </c>
    </row>
    <row r="19" spans="1:7" x14ac:dyDescent="0.25">
      <c r="A19">
        <v>19</v>
      </c>
      <c r="B19" t="s">
        <v>901</v>
      </c>
      <c r="C19" t="s">
        <v>23</v>
      </c>
      <c r="D19">
        <v>2</v>
      </c>
      <c r="E19">
        <v>5</v>
      </c>
      <c r="F19">
        <v>12.5</v>
      </c>
      <c r="G19" t="s">
        <v>930</v>
      </c>
    </row>
    <row r="20" spans="1:7" x14ac:dyDescent="0.25">
      <c r="A20">
        <v>20</v>
      </c>
      <c r="B20" t="s">
        <v>903</v>
      </c>
      <c r="C20" t="s">
        <v>23</v>
      </c>
      <c r="D20">
        <v>2</v>
      </c>
      <c r="E20">
        <v>5</v>
      </c>
      <c r="F20">
        <v>11.5</v>
      </c>
      <c r="G20" t="s">
        <v>929</v>
      </c>
    </row>
    <row r="21" spans="1:7" x14ac:dyDescent="0.25">
      <c r="A21">
        <v>21</v>
      </c>
      <c r="B21" t="s">
        <v>843</v>
      </c>
      <c r="C21" t="s">
        <v>23</v>
      </c>
      <c r="D21">
        <v>2</v>
      </c>
      <c r="E21">
        <v>5</v>
      </c>
      <c r="F21">
        <v>11.5</v>
      </c>
      <c r="G21" t="s">
        <v>928</v>
      </c>
    </row>
    <row r="22" spans="1:7" x14ac:dyDescent="0.25">
      <c r="A22">
        <v>22</v>
      </c>
      <c r="B22" t="s">
        <v>896</v>
      </c>
      <c r="C22" t="s">
        <v>23</v>
      </c>
      <c r="D22">
        <v>2</v>
      </c>
      <c r="E22">
        <v>5</v>
      </c>
      <c r="F22">
        <v>11</v>
      </c>
      <c r="G22" t="s">
        <v>927</v>
      </c>
    </row>
    <row r="23" spans="1:7" x14ac:dyDescent="0.25">
      <c r="A23">
        <v>23</v>
      </c>
      <c r="B23" t="s">
        <v>897</v>
      </c>
      <c r="C23" t="s">
        <v>23</v>
      </c>
      <c r="D23">
        <v>2</v>
      </c>
      <c r="E23">
        <v>3</v>
      </c>
      <c r="F23">
        <v>13.5</v>
      </c>
      <c r="G23" t="s">
        <v>926</v>
      </c>
    </row>
    <row r="24" spans="1:7" x14ac:dyDescent="0.25">
      <c r="A24">
        <v>24</v>
      </c>
      <c r="B24" t="s">
        <v>905</v>
      </c>
      <c r="C24" t="s">
        <v>23</v>
      </c>
      <c r="D24">
        <v>2</v>
      </c>
      <c r="E24">
        <v>3</v>
      </c>
      <c r="F24">
        <v>8</v>
      </c>
      <c r="G24" t="s">
        <v>925</v>
      </c>
    </row>
    <row r="25" spans="1:7" x14ac:dyDescent="0.25">
      <c r="A25">
        <v>25</v>
      </c>
      <c r="B25" t="s">
        <v>837</v>
      </c>
      <c r="C25" t="s">
        <v>23</v>
      </c>
      <c r="D25">
        <v>1</v>
      </c>
      <c r="E25">
        <v>5</v>
      </c>
      <c r="F25">
        <v>10</v>
      </c>
      <c r="G25" t="s">
        <v>924</v>
      </c>
    </row>
    <row r="26" spans="1:7" x14ac:dyDescent="0.25">
      <c r="A26">
        <v>26</v>
      </c>
      <c r="B26" t="s">
        <v>858</v>
      </c>
      <c r="C26" t="s">
        <v>23</v>
      </c>
      <c r="D26">
        <v>1</v>
      </c>
      <c r="E26">
        <v>4</v>
      </c>
      <c r="F26">
        <v>10</v>
      </c>
      <c r="G26" t="s">
        <v>923</v>
      </c>
    </row>
    <row r="27" spans="1:7" x14ac:dyDescent="0.25">
      <c r="A27">
        <v>27</v>
      </c>
      <c r="B27" t="s">
        <v>911</v>
      </c>
      <c r="C27" t="s">
        <v>23</v>
      </c>
      <c r="D27">
        <v>1</v>
      </c>
      <c r="E27">
        <v>3</v>
      </c>
      <c r="F27">
        <v>10.5</v>
      </c>
      <c r="G27" t="s">
        <v>922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База</vt:lpstr>
      <vt:lpstr>Турнир</vt:lpstr>
      <vt:lpstr>Регистрация</vt:lpstr>
      <vt:lpstr>Команды</vt:lpstr>
      <vt:lpstr>Составы</vt:lpstr>
      <vt:lpstr>Рабочий</vt:lpstr>
      <vt:lpstr>Триплеты игроки</vt:lpstr>
      <vt:lpstr>Триплеты команды</vt:lpstr>
      <vt:lpstr>X</vt:lpstr>
      <vt:lpstr>А</vt:lpstr>
      <vt:lpstr>B</vt:lpstr>
      <vt:lpstr>X!swiss_res</vt:lpstr>
      <vt:lpstr>Игрок</vt:lpstr>
    </vt:vector>
  </TitlesOfParts>
  <Company>Домашний компьютер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РФП</dc:creator>
  <cp:lastModifiedBy>Алена Хафез</cp:lastModifiedBy>
  <cp:lastPrinted>2019-05-18T06:05:24Z</cp:lastPrinted>
  <dcterms:created xsi:type="dcterms:W3CDTF">2012-03-17T08:01:04Z</dcterms:created>
  <dcterms:modified xsi:type="dcterms:W3CDTF">2019-05-22T14:23:56Z</dcterms:modified>
</cp:coreProperties>
</file>